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Бюджет_1 (2)" sheetId="1" r:id="rId1"/>
    <sheet name="Бюджет_1 (3)" sheetId="2" r:id="rId2"/>
    <sheet name="Бюджет_1" sheetId="3" r:id="rId3"/>
  </sheets>
  <definedNames>
    <definedName name="_xlnm.Print_Titles" localSheetId="2">'Бюджет_1'!$11:$11</definedName>
    <definedName name="_xlnm.Print_Titles" localSheetId="0">'Бюджет_1 (2)'!$11:$11</definedName>
    <definedName name="_xlnm.Print_Titles" localSheetId="1">'Бюджет_1 (3)'!$11:$11</definedName>
  </definedNames>
  <calcPr fullCalcOnLoad="1" refMode="R1C1"/>
</workbook>
</file>

<file path=xl/sharedStrings.xml><?xml version="1.0" encoding="utf-8"?>
<sst xmlns="http://schemas.openxmlformats.org/spreadsheetml/2006/main" count="291" uniqueCount="94">
  <si>
    <t>Наименование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</si>
  <si>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</si>
  <si>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</si>
  <si>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</si>
  <si>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</si>
  <si>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</si>
  <si>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</si>
  <si>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Выполнение функций органами местного самоуправления 
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</si>
  <si>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</si>
  <si>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бюджетными учреждениями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</si>
  <si>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</si>
  <si>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</si>
  <si>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</si>
  <si>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ИТОГО:</t>
  </si>
  <si>
    <t>Центральный аппарат</t>
  </si>
  <si>
    <t xml:space="preserve">Культура и  кинематография </t>
  </si>
  <si>
    <t xml:space="preserve">    Культура</t>
  </si>
  <si>
    <t>Другие вопросы в области культуры, кинематографии</t>
  </si>
  <si>
    <t xml:space="preserve">Физическая культура </t>
  </si>
  <si>
    <t>Условно утвержденные расходы</t>
  </si>
  <si>
    <t>(тыс.рублей)</t>
  </si>
  <si>
    <t>Структура расходов</t>
  </si>
  <si>
    <t>Обеспечение пожарной безопасности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</si>
  <si>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</si>
  <si>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</si>
  <si>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</si>
  <si>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поселения</t>
  </si>
  <si>
    <t>Иные межбюджетные трансферты</t>
  </si>
  <si>
    <t xml:space="preserve">Иные межбюджетные трансферты
</t>
  </si>
  <si>
    <t xml:space="preserve">    Обеспечение пожарной безопасности</t>
  </si>
  <si>
    <t>капитальный и текущий ремонт улично-дорожной сети в границах населенных пунктов</t>
  </si>
  <si>
    <t>Образование</t>
  </si>
  <si>
    <t>Молодежная политика и оздоровление детей</t>
  </si>
  <si>
    <t>2014 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</si>
  <si>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</si>
  <si>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олитика и оздоровление детей</t>
  </si>
  <si>
    <t>Фонд оплаты труда и страховые взносы</t>
  </si>
  <si>
    <t>Уплата прочих налогов, сборов и иных платежей</t>
  </si>
  <si>
    <t>Национальная экономика</t>
  </si>
  <si>
    <t>Дорожное хозяйство (дорожные фонды)</t>
  </si>
  <si>
    <t>2015 г</t>
  </si>
  <si>
    <t>Прочая закупка товаров, работ, услуг для муниципальных  нужд</t>
  </si>
  <si>
    <t>Прочая закупка товаров, работ и услуг для муниципальных нужд нужд</t>
  </si>
  <si>
    <t>Прочая закупка товаров, работ и услуг для муниципальных  нужд</t>
  </si>
  <si>
    <t>Прочая закупка товаров, работ, услуг для муниципальных нужд</t>
  </si>
  <si>
    <t>Непрограммные мероприятия</t>
  </si>
  <si>
    <t>Высшее должностное лицо</t>
  </si>
  <si>
    <t>Прочая закупка товаров, работ, услуг в сфере информационно-коммуникационных технологий</t>
  </si>
  <si>
    <t>Обеспечение мер пожарной безопасности в границах населенных пунктов</t>
  </si>
  <si>
    <t xml:space="preserve">Содержание и ремонт, капитальный ремонт автомобильных дорог общего пользования и искуственных сооружений  на них </t>
  </si>
  <si>
    <t>Субсидии для софинансирования расходов по капитальному ремонту и ремонту автомобильных дорог общего пользования населенных пунктов</t>
  </si>
  <si>
    <t>Мероприятия в сфере культуры и кинематографии</t>
  </si>
  <si>
    <t>Обеспечение деятельности  по библиотечному обслуживанию посетителей библиотек</t>
  </si>
  <si>
    <t>Обеспечение деятельности по организации проведения в соответствии с календарным планом физкультурных и спротивных мероприятий</t>
  </si>
  <si>
    <t>Распределение бюджетных ассигнований бюджета поселения на 2014 год и на плановый период 2015 и 2016 годов по разделам  и  подразделам  расходов классификации расходов бюджетов</t>
  </si>
  <si>
    <t>2016 г</t>
  </si>
  <si>
    <t>Другие общегосударственные вопросы</t>
  </si>
  <si>
    <t>Оценка недвижимости, признание прав и регилирование отношений по государственной и муниципальной собственности</t>
  </si>
  <si>
    <t>Распределение бюджетных ассигнований  бюджета поселения на 2014 год и на плановый период 2015 и 2016 годов по разделам,  подразделам, целевым статьям и видам расходов классификации расходов бюджетов</t>
  </si>
  <si>
    <t xml:space="preserve">Приложение № 6 к решению Совета депутатов  "О  бюджете поселения на 2014год и на плановый период 2015 и 2016 годов" </t>
  </si>
  <si>
    <t>Ведомственная структура расходов  бюджета поселения  на 2014 год и на плановый период 2015  и 2016 годов</t>
  </si>
  <si>
    <t xml:space="preserve">непрограммные мероприятия
</t>
  </si>
  <si>
    <t>Прочая закупка товаров,работ, услуг в сфере информационно-коммуникационных технологий</t>
  </si>
  <si>
    <t>непрограммные мероприятия</t>
  </si>
  <si>
    <t>центральный аппарат</t>
  </si>
  <si>
    <t>обеспечение мер пожарной безопасности в границах населенных пунктов</t>
  </si>
  <si>
    <t>Содержание и ремонт, капитальный  ремонт  автомобильных дорог общего пользования  и искуственных сооружений на них</t>
  </si>
  <si>
    <t xml:space="preserve">Субсидии для софинансирования расходов по капитальному ремонту и ремонту автомобильных дорог общего пользования населенных пунктов </t>
  </si>
  <si>
    <t xml:space="preserve"> мероприятия в сфере культуры и кинематографии</t>
  </si>
  <si>
    <t>Обеспечение деятельности по библиотечному обслуживанию посетителей библиотек</t>
  </si>
  <si>
    <t>Обеспечение деятельности по организации проведения в соответствии с календарным планом физкультурных и спортивных мероприятий</t>
  </si>
  <si>
    <t xml:space="preserve">Приложение № 7 к решению Совета депутатов  "О  бюджете поселения на 2014год и на плановый период 2015 и 2016 годов" </t>
  </si>
  <si>
    <t xml:space="preserve">Приложение № 9  к решению Совета депутатов  "О  бюджете поселения на 2014 год и на плановый период 2015 и 2016 годов" </t>
  </si>
  <si>
    <t>Другие вопросы в области национальной экономики</t>
  </si>
  <si>
    <t>фонд оплаты труда и страховые взносы</t>
  </si>
  <si>
    <t>другие вопросы в области национальной экономики</t>
  </si>
  <si>
    <t>Реализация полномочий по регулированию тарифов на товары и услуги организациям коммунального комплекса</t>
  </si>
  <si>
    <t>Реализация полномочий по регилированию тарифов на товары и услуги организациям коммунального комплекса</t>
  </si>
  <si>
    <t>Администрация МО Лабазинский сельсовет</t>
  </si>
  <si>
    <t>114</t>
  </si>
  <si>
    <t>Прочие транспортные расходы</t>
  </si>
  <si>
    <t>Озеленение</t>
  </si>
  <si>
    <t>Прочая закупка товаров, работ и услуг для муниципальных нужд</t>
  </si>
  <si>
    <t>софинансирование 3%</t>
  </si>
  <si>
    <t>Субвенции бюджетам поселений</t>
  </si>
  <si>
    <t>Субвенции бюджетам поселений на регистрацию актов гражданского состояния</t>
  </si>
  <si>
    <t>Субвенции бюджетам поселений на выполнение актов гражданского состояния</t>
  </si>
  <si>
    <t>Субвенции на гос.регистрацию</t>
  </si>
  <si>
    <t>Субвенции на гос.регистрацию актов гражданского состояния</t>
  </si>
  <si>
    <t>Национальная оборона</t>
  </si>
  <si>
    <t>Мобилизационная и вневоинская подготовка</t>
  </si>
  <si>
    <t>№ 118  от 08.04. 2014г.</t>
  </si>
  <si>
    <t>№ 118 от 08.04. 2014 года</t>
  </si>
  <si>
    <t>№ 118 от 08.04. 2014года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</si>
</sst>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0000"/>
    <numFmt numFmtId="175" formatCode="000"/>
    <numFmt numFmtId="176" formatCode="#,##0.00;[Red]\-#,##0.00;0.00"/>
    <numFmt numFmtId="177" formatCode="0.0"/>
    <numFmt numFmtId="178" formatCode="#,##0.0_р_.;[Red]\-#,##0.0_р_."/>
    <numFmt numFmtId="179" formatCode="#,##0.00_ ;[Red]\-#,##0.00\ "/>
    <numFmt numFmtId="180" formatCode="#,##0.000_р_.;[Red]\-#,##0.000_р_."/>
  </numFmts>
  <fonts count="4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1" fillId="0" borderId="0" xfId="52">
      <alignment/>
      <protection/>
    </xf>
    <xf numFmtId="0" fontId="1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Continuous"/>
      <protection hidden="1"/>
    </xf>
    <xf numFmtId="0" fontId="2" fillId="0" borderId="11" xfId="52" applyNumberFormat="1" applyFont="1" applyFill="1" applyBorder="1" applyAlignment="1" applyProtection="1">
      <alignment horizontal="centerContinuous"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1" fillId="0" borderId="14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centerContinuous" vertical="top"/>
      <protection hidden="1"/>
    </xf>
    <xf numFmtId="0" fontId="2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15" xfId="52" applyNumberFormat="1" applyFont="1" applyFill="1" applyBorder="1" applyAlignment="1" applyProtection="1">
      <alignment horizontal="centerContinuous"/>
      <protection hidden="1"/>
    </xf>
    <xf numFmtId="0" fontId="2" fillId="0" borderId="16" xfId="52" applyNumberFormat="1" applyFont="1" applyFill="1" applyBorder="1" applyAlignment="1" applyProtection="1">
      <alignment horizontal="centerContinuous"/>
      <protection hidden="1"/>
    </xf>
    <xf numFmtId="0" fontId="1" fillId="0" borderId="17" xfId="52" applyNumberFormat="1" applyFont="1" applyFill="1" applyBorder="1" applyAlignment="1" applyProtection="1">
      <alignment horizontal="centerContinuous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73" fontId="3" fillId="0" borderId="19" xfId="52" applyNumberFormat="1" applyFont="1" applyFill="1" applyBorder="1" applyAlignment="1" applyProtection="1">
      <alignment/>
      <protection hidden="1"/>
    </xf>
    <xf numFmtId="174" fontId="3" fillId="0" borderId="19" xfId="52" applyNumberFormat="1" applyFont="1" applyFill="1" applyBorder="1" applyAlignment="1" applyProtection="1">
      <alignment/>
      <protection hidden="1"/>
    </xf>
    <xf numFmtId="175" fontId="3" fillId="0" borderId="19" xfId="52" applyNumberFormat="1" applyFont="1" applyFill="1" applyBorder="1" applyAlignment="1" applyProtection="1">
      <alignment/>
      <protection hidden="1"/>
    </xf>
    <xf numFmtId="40" fontId="3" fillId="0" borderId="19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40" fontId="3" fillId="0" borderId="0" xfId="52" applyNumberFormat="1" applyFont="1" applyFill="1" applyAlignment="1" applyProtection="1">
      <alignment/>
      <protection hidden="1"/>
    </xf>
    <xf numFmtId="40" fontId="2" fillId="0" borderId="2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0" fontId="2" fillId="0" borderId="18" xfId="52" applyNumberFormat="1" applyFont="1" applyFill="1" applyBorder="1" applyAlignment="1" applyProtection="1">
      <alignment/>
      <protection hidden="1"/>
    </xf>
    <xf numFmtId="173" fontId="2" fillId="0" borderId="21" xfId="52" applyNumberFormat="1" applyFont="1" applyFill="1" applyBorder="1" applyAlignment="1" applyProtection="1">
      <alignment/>
      <protection hidden="1"/>
    </xf>
    <xf numFmtId="174" fontId="2" fillId="0" borderId="21" xfId="52" applyNumberFormat="1" applyFont="1" applyFill="1" applyBorder="1" applyAlignment="1" applyProtection="1">
      <alignment/>
      <protection hidden="1"/>
    </xf>
    <xf numFmtId="175" fontId="2" fillId="0" borderId="21" xfId="52" applyNumberFormat="1" applyFont="1" applyFill="1" applyBorder="1" applyAlignment="1" applyProtection="1">
      <alignment/>
      <protection hidden="1"/>
    </xf>
    <xf numFmtId="40" fontId="2" fillId="0" borderId="21" xfId="52" applyNumberFormat="1" applyFont="1" applyFill="1" applyBorder="1" applyAlignment="1" applyProtection="1">
      <alignment/>
      <protection hidden="1"/>
    </xf>
    <xf numFmtId="0" fontId="5" fillId="0" borderId="0" xfId="52" applyFont="1" applyFill="1">
      <alignment/>
      <protection/>
    </xf>
    <xf numFmtId="173" fontId="2" fillId="0" borderId="19" xfId="52" applyNumberFormat="1" applyFont="1" applyFill="1" applyBorder="1" applyAlignment="1" applyProtection="1">
      <alignment/>
      <protection hidden="1"/>
    </xf>
    <xf numFmtId="174" fontId="2" fillId="0" borderId="19" xfId="52" applyNumberFormat="1" applyFont="1" applyFill="1" applyBorder="1" applyAlignment="1" applyProtection="1">
      <alignment/>
      <protection hidden="1"/>
    </xf>
    <xf numFmtId="175" fontId="2" fillId="0" borderId="19" xfId="52" applyNumberFormat="1" applyFont="1" applyFill="1" applyBorder="1" applyAlignment="1" applyProtection="1">
      <alignment/>
      <protection hidden="1"/>
    </xf>
    <xf numFmtId="40" fontId="2" fillId="0" borderId="19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73" fontId="3" fillId="0" borderId="19" xfId="52" applyNumberFormat="1" applyFont="1" applyFill="1" applyBorder="1" applyAlignment="1" applyProtection="1">
      <alignment/>
      <protection hidden="1"/>
    </xf>
    <xf numFmtId="174" fontId="3" fillId="0" borderId="19" xfId="52" applyNumberFormat="1" applyFont="1" applyFill="1" applyBorder="1" applyAlignment="1" applyProtection="1">
      <alignment/>
      <protection hidden="1"/>
    </xf>
    <xf numFmtId="175" fontId="3" fillId="0" borderId="19" xfId="52" applyNumberFormat="1" applyFont="1" applyFill="1" applyBorder="1" applyAlignment="1" applyProtection="1">
      <alignment/>
      <protection hidden="1"/>
    </xf>
    <xf numFmtId="40" fontId="3" fillId="0" borderId="19" xfId="52" applyNumberFormat="1" applyFont="1" applyFill="1" applyBorder="1" applyAlignment="1" applyProtection="1">
      <alignment/>
      <protection hidden="1"/>
    </xf>
    <xf numFmtId="0" fontId="1" fillId="0" borderId="0" xfId="52" applyFont="1" applyFill="1">
      <alignment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Protection="1">
      <alignment/>
      <protection hidden="1"/>
    </xf>
    <xf numFmtId="0" fontId="2" fillId="0" borderId="22" xfId="52" applyNumberFormat="1" applyFont="1" applyFill="1" applyBorder="1" applyAlignment="1" applyProtection="1">
      <alignment horizontal="center"/>
      <protection hidden="1"/>
    </xf>
    <xf numFmtId="0" fontId="1" fillId="0" borderId="0" xfId="52" applyFont="1">
      <alignment/>
      <protection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2" fillId="0" borderId="23" xfId="52" applyNumberFormat="1" applyFont="1" applyFill="1" applyBorder="1" applyAlignment="1" applyProtection="1">
      <alignment horizontal="center"/>
      <protection hidden="1"/>
    </xf>
    <xf numFmtId="49" fontId="2" fillId="0" borderId="24" xfId="52" applyNumberFormat="1" applyFont="1" applyFill="1" applyBorder="1" applyAlignment="1" applyProtection="1">
      <alignment horizontal="center" wrapText="1"/>
      <protection hidden="1"/>
    </xf>
    <xf numFmtId="49" fontId="2" fillId="0" borderId="24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2" fillId="0" borderId="25" xfId="52" applyNumberFormat="1" applyFont="1" applyFill="1" applyBorder="1" applyAlignment="1" applyProtection="1">
      <alignment/>
      <protection hidden="1"/>
    </xf>
    <xf numFmtId="0" fontId="2" fillId="0" borderId="26" xfId="52" applyNumberFormat="1" applyFont="1" applyFill="1" applyBorder="1" applyAlignment="1" applyProtection="1">
      <alignment/>
      <protection hidden="1"/>
    </xf>
    <xf numFmtId="49" fontId="3" fillId="0" borderId="24" xfId="52" applyNumberFormat="1" applyFont="1" applyFill="1" applyBorder="1" applyAlignment="1" applyProtection="1">
      <alignment horizontal="center" wrapText="1"/>
      <protection hidden="1"/>
    </xf>
    <xf numFmtId="0" fontId="2" fillId="0" borderId="27" xfId="52" applyNumberFormat="1" applyFont="1" applyFill="1" applyBorder="1" applyAlignment="1" applyProtection="1">
      <alignment horizontal="center"/>
      <protection hidden="1"/>
    </xf>
    <xf numFmtId="0" fontId="2" fillId="0" borderId="28" xfId="52" applyNumberFormat="1" applyFont="1" applyFill="1" applyBorder="1" applyAlignment="1" applyProtection="1">
      <alignment horizontal="center"/>
      <protection hidden="1"/>
    </xf>
    <xf numFmtId="175" fontId="2" fillId="0" borderId="29" xfId="52" applyNumberFormat="1" applyFont="1" applyFill="1" applyBorder="1" applyAlignment="1" applyProtection="1">
      <alignment/>
      <protection hidden="1"/>
    </xf>
    <xf numFmtId="40" fontId="2" fillId="0" borderId="29" xfId="52" applyNumberFormat="1" applyFont="1" applyFill="1" applyBorder="1" applyAlignment="1" applyProtection="1">
      <alignment/>
      <protection hidden="1"/>
    </xf>
    <xf numFmtId="40" fontId="2" fillId="0" borderId="24" xfId="52" applyNumberFormat="1" applyFont="1" applyFill="1" applyBorder="1" applyAlignment="1" applyProtection="1">
      <alignment/>
      <protection hidden="1"/>
    </xf>
    <xf numFmtId="40" fontId="3" fillId="0" borderId="24" xfId="52" applyNumberFormat="1" applyFont="1" applyFill="1" applyBorder="1" applyAlignment="1" applyProtection="1">
      <alignment/>
      <protection hidden="1"/>
    </xf>
    <xf numFmtId="40" fontId="3" fillId="0" borderId="24" xfId="52" applyNumberFormat="1" applyFont="1" applyFill="1" applyBorder="1" applyAlignment="1" applyProtection="1">
      <alignment/>
      <protection hidden="1"/>
    </xf>
    <xf numFmtId="40" fontId="2" fillId="0" borderId="24" xfId="52" applyNumberFormat="1" applyFont="1" applyFill="1" applyBorder="1" applyAlignment="1" applyProtection="1">
      <alignment/>
      <protection hidden="1"/>
    </xf>
    <xf numFmtId="0" fontId="2" fillId="0" borderId="24" xfId="52" applyNumberFormat="1" applyFont="1" applyFill="1" applyBorder="1" applyAlignment="1" applyProtection="1">
      <alignment horizontal="centerContinuous"/>
      <protection hidden="1"/>
    </xf>
    <xf numFmtId="0" fontId="3" fillId="0" borderId="0" xfId="52" applyFont="1">
      <alignment/>
      <protection/>
    </xf>
    <xf numFmtId="172" fontId="3" fillId="0" borderId="30" xfId="52" applyNumberFormat="1" applyFont="1" applyFill="1" applyBorder="1" applyAlignment="1" applyProtection="1">
      <alignment horizontal="left" wrapText="1"/>
      <protection hidden="1"/>
    </xf>
    <xf numFmtId="172" fontId="3" fillId="0" borderId="25" xfId="52" applyNumberFormat="1" applyFont="1" applyFill="1" applyBorder="1" applyAlignment="1" applyProtection="1">
      <alignment horizontal="left" wrapText="1"/>
      <protection hidden="1"/>
    </xf>
    <xf numFmtId="172" fontId="3" fillId="0" borderId="31" xfId="52" applyNumberFormat="1" applyFont="1" applyFill="1" applyBorder="1" applyAlignment="1" applyProtection="1">
      <alignment wrapText="1"/>
      <protection hidden="1"/>
    </xf>
    <xf numFmtId="172" fontId="3" fillId="0" borderId="30" xfId="52" applyNumberFormat="1" applyFont="1" applyFill="1" applyBorder="1" applyAlignment="1" applyProtection="1">
      <alignment wrapText="1"/>
      <protection hidden="1"/>
    </xf>
    <xf numFmtId="172" fontId="3" fillId="0" borderId="30" xfId="52" applyNumberFormat="1" applyFont="1" applyFill="1" applyBorder="1" applyAlignment="1" applyProtection="1">
      <alignment horizontal="left" wrapText="1"/>
      <protection hidden="1"/>
    </xf>
    <xf numFmtId="172" fontId="3" fillId="0" borderId="25" xfId="52" applyNumberFormat="1" applyFont="1" applyFill="1" applyBorder="1" applyAlignment="1" applyProtection="1">
      <alignment horizontal="left" wrapText="1"/>
      <protection hidden="1"/>
    </xf>
    <xf numFmtId="172" fontId="2" fillId="0" borderId="30" xfId="52" applyNumberFormat="1" applyFont="1" applyFill="1" applyBorder="1" applyAlignment="1" applyProtection="1">
      <alignment wrapText="1"/>
      <protection hidden="1"/>
    </xf>
    <xf numFmtId="172" fontId="3" fillId="0" borderId="30" xfId="52" applyNumberFormat="1" applyFont="1" applyFill="1" applyBorder="1" applyAlignment="1" applyProtection="1">
      <alignment wrapText="1"/>
      <protection hidden="1"/>
    </xf>
    <xf numFmtId="172" fontId="2" fillId="0" borderId="25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172" fontId="3" fillId="0" borderId="31" xfId="52" applyNumberFormat="1" applyFont="1" applyFill="1" applyBorder="1" applyAlignment="1" applyProtection="1">
      <alignment wrapText="1"/>
      <protection hidden="1"/>
    </xf>
    <xf numFmtId="172" fontId="3" fillId="0" borderId="24" xfId="52" applyNumberFormat="1" applyFont="1" applyFill="1" applyBorder="1" applyAlignment="1" applyProtection="1">
      <alignment wrapText="1"/>
      <protection hidden="1"/>
    </xf>
    <xf numFmtId="172" fontId="2" fillId="0" borderId="24" xfId="52" applyNumberFormat="1" applyFont="1" applyFill="1" applyBorder="1" applyAlignment="1" applyProtection="1">
      <alignment wrapText="1"/>
      <protection hidden="1"/>
    </xf>
    <xf numFmtId="172" fontId="3" fillId="0" borderId="24" xfId="52" applyNumberFormat="1" applyFont="1" applyFill="1" applyBorder="1" applyAlignment="1" applyProtection="1">
      <alignment wrapText="1"/>
      <protection hidden="1"/>
    </xf>
    <xf numFmtId="0" fontId="2" fillId="0" borderId="24" xfId="52" applyFont="1" applyFill="1" applyBorder="1">
      <alignment/>
      <protection/>
    </xf>
    <xf numFmtId="0" fontId="3" fillId="0" borderId="24" xfId="52" applyFont="1" applyFill="1" applyBorder="1" applyAlignment="1">
      <alignment wrapText="1"/>
      <protection/>
    </xf>
    <xf numFmtId="0" fontId="3" fillId="0" borderId="24" xfId="52" applyFont="1" applyFill="1" applyBorder="1">
      <alignment/>
      <protection/>
    </xf>
    <xf numFmtId="172" fontId="3" fillId="0" borderId="25" xfId="52" applyNumberFormat="1" applyFont="1" applyFill="1" applyBorder="1" applyAlignment="1" applyProtection="1">
      <alignment wrapText="1"/>
      <protection hidden="1"/>
    </xf>
    <xf numFmtId="172" fontId="3" fillId="0" borderId="26" xfId="52" applyNumberFormat="1" applyFont="1" applyFill="1" applyBorder="1" applyAlignment="1" applyProtection="1">
      <alignment wrapText="1"/>
      <protection hidden="1"/>
    </xf>
    <xf numFmtId="0" fontId="3" fillId="0" borderId="25" xfId="52" applyFont="1" applyFill="1" applyBorder="1" applyAlignment="1">
      <alignment wrapText="1"/>
      <protection/>
    </xf>
    <xf numFmtId="0" fontId="2" fillId="0" borderId="25" xfId="52" applyFont="1" applyFill="1" applyBorder="1" applyAlignment="1">
      <alignment wrapText="1"/>
      <protection/>
    </xf>
    <xf numFmtId="172" fontId="2" fillId="0" borderId="25" xfId="52" applyNumberFormat="1" applyFont="1" applyFill="1" applyBorder="1" applyAlignment="1" applyProtection="1">
      <alignment wrapText="1"/>
      <protection hidden="1"/>
    </xf>
    <xf numFmtId="172" fontId="3" fillId="0" borderId="25" xfId="52" applyNumberFormat="1" applyFont="1" applyFill="1" applyBorder="1" applyAlignment="1" applyProtection="1">
      <alignment wrapText="1"/>
      <protection hidden="1"/>
    </xf>
    <xf numFmtId="49" fontId="2" fillId="0" borderId="32" xfId="52" applyNumberFormat="1" applyFont="1" applyFill="1" applyBorder="1" applyAlignment="1" applyProtection="1">
      <alignment horizontal="center" wrapText="1"/>
      <protection hidden="1"/>
    </xf>
    <xf numFmtId="0" fontId="2" fillId="0" borderId="33" xfId="52" applyNumberFormat="1" applyFont="1" applyFill="1" applyBorder="1" applyAlignment="1" applyProtection="1">
      <alignment horizontal="center"/>
      <protection hidden="1"/>
    </xf>
    <xf numFmtId="0" fontId="2" fillId="0" borderId="34" xfId="52" applyNumberFormat="1" applyFont="1" applyFill="1" applyBorder="1" applyAlignment="1" applyProtection="1">
      <alignment horizontal="center"/>
      <protection hidden="1"/>
    </xf>
    <xf numFmtId="40" fontId="2" fillId="0" borderId="32" xfId="52" applyNumberFormat="1" applyFont="1" applyFill="1" applyBorder="1" applyAlignment="1" applyProtection="1">
      <alignment/>
      <protection hidden="1"/>
    </xf>
    <xf numFmtId="0" fontId="2" fillId="0" borderId="35" xfId="52" applyNumberFormat="1" applyFont="1" applyFill="1" applyBorder="1" applyAlignment="1" applyProtection="1">
      <alignment horizontal="center"/>
      <protection hidden="1"/>
    </xf>
    <xf numFmtId="0" fontId="2" fillId="0" borderId="11" xfId="52" applyNumberFormat="1" applyFont="1" applyFill="1" applyBorder="1" applyAlignment="1" applyProtection="1">
      <alignment horizontal="center"/>
      <protection hidden="1"/>
    </xf>
    <xf numFmtId="0" fontId="2" fillId="0" borderId="36" xfId="52" applyNumberFormat="1" applyFont="1" applyFill="1" applyBorder="1" applyAlignment="1" applyProtection="1">
      <alignment horizontal="center"/>
      <protection hidden="1"/>
    </xf>
    <xf numFmtId="2" fontId="2" fillId="0" borderId="36" xfId="52" applyNumberFormat="1" applyFont="1" applyFill="1" applyBorder="1" applyAlignment="1" applyProtection="1">
      <alignment horizontal="center"/>
      <protection hidden="1"/>
    </xf>
    <xf numFmtId="0" fontId="2" fillId="0" borderId="32" xfId="52" applyNumberFormat="1" applyFont="1" applyFill="1" applyBorder="1" applyAlignment="1" applyProtection="1">
      <alignment horizontal="center"/>
      <protection hidden="1"/>
    </xf>
    <xf numFmtId="172" fontId="2" fillId="0" borderId="30" xfId="52" applyNumberFormat="1" applyFont="1" applyFill="1" applyBorder="1" applyAlignment="1" applyProtection="1">
      <alignment horizontal="left" wrapText="1"/>
      <protection hidden="1"/>
    </xf>
    <xf numFmtId="172" fontId="2" fillId="0" borderId="31" xfId="52" applyNumberFormat="1" applyFont="1" applyFill="1" applyBorder="1" applyAlignment="1" applyProtection="1">
      <alignment wrapText="1"/>
      <protection hidden="1"/>
    </xf>
    <xf numFmtId="0" fontId="2" fillId="0" borderId="0" xfId="52" applyNumberFormat="1" applyFont="1" applyFill="1" applyBorder="1" applyAlignment="1" applyProtection="1">
      <alignment horizontal="left"/>
      <protection hidden="1"/>
    </xf>
    <xf numFmtId="0" fontId="3" fillId="0" borderId="24" xfId="52" applyNumberFormat="1" applyFont="1" applyFill="1" applyBorder="1" applyAlignment="1" applyProtection="1">
      <alignment horizontal="left"/>
      <protection hidden="1"/>
    </xf>
    <xf numFmtId="0" fontId="3" fillId="0" borderId="25" xfId="52" applyNumberFormat="1" applyFont="1" applyFill="1" applyBorder="1" applyAlignment="1" applyProtection="1">
      <alignment/>
      <protection hidden="1"/>
    </xf>
    <xf numFmtId="178" fontId="3" fillId="0" borderId="19" xfId="52" applyNumberFormat="1" applyFont="1" applyFill="1" applyBorder="1" applyAlignment="1" applyProtection="1">
      <alignment/>
      <protection hidden="1"/>
    </xf>
    <xf numFmtId="178" fontId="3" fillId="0" borderId="24" xfId="52" applyNumberFormat="1" applyFont="1" applyFill="1" applyBorder="1" applyAlignment="1" applyProtection="1">
      <alignment/>
      <protection hidden="1"/>
    </xf>
    <xf numFmtId="40" fontId="3" fillId="0" borderId="19" xfId="52" applyNumberFormat="1" applyFont="1" applyFill="1" applyBorder="1" applyAlignment="1" applyProtection="1">
      <alignment horizontal="right"/>
      <protection hidden="1"/>
    </xf>
    <xf numFmtId="0" fontId="3" fillId="0" borderId="24" xfId="52" applyFont="1" applyFill="1" applyBorder="1" applyAlignment="1">
      <alignment vertical="center" wrapText="1"/>
      <protection/>
    </xf>
    <xf numFmtId="172" fontId="2" fillId="0" borderId="0" xfId="52" applyNumberFormat="1" applyFont="1" applyFill="1" applyBorder="1" applyAlignment="1" applyProtection="1">
      <alignment wrapText="1"/>
      <protection hidden="1"/>
    </xf>
    <xf numFmtId="172" fontId="3" fillId="0" borderId="0" xfId="52" applyNumberFormat="1" applyFont="1" applyFill="1" applyBorder="1" applyAlignment="1" applyProtection="1">
      <alignment wrapText="1"/>
      <protection hidden="1"/>
    </xf>
    <xf numFmtId="180" fontId="2" fillId="0" borderId="20" xfId="52" applyNumberFormat="1" applyFont="1" applyFill="1" applyBorder="1" applyAlignment="1" applyProtection="1">
      <alignment/>
      <protection hidden="1"/>
    </xf>
    <xf numFmtId="172" fontId="3" fillId="0" borderId="31" xfId="52" applyNumberFormat="1" applyFont="1" applyFill="1" applyBorder="1" applyAlignment="1" applyProtection="1">
      <alignment wrapText="1"/>
      <protection hidden="1"/>
    </xf>
    <xf numFmtId="172" fontId="3" fillId="0" borderId="30" xfId="52" applyNumberFormat="1" applyFont="1" applyFill="1" applyBorder="1" applyAlignment="1" applyProtection="1">
      <alignment wrapText="1"/>
      <protection hidden="1"/>
    </xf>
    <xf numFmtId="0" fontId="2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30" xfId="52" applyNumberFormat="1" applyFont="1" applyFill="1" applyBorder="1" applyAlignment="1" applyProtection="1">
      <alignment horizontal="left" wrapText="1"/>
      <protection hidden="1"/>
    </xf>
    <xf numFmtId="172" fontId="3" fillId="0" borderId="25" xfId="52" applyNumberFormat="1" applyFont="1" applyFill="1" applyBorder="1" applyAlignment="1" applyProtection="1">
      <alignment horizontal="left" wrapText="1"/>
      <protection hidden="1"/>
    </xf>
    <xf numFmtId="172" fontId="2" fillId="0" borderId="31" xfId="52" applyNumberFormat="1" applyFont="1" applyFill="1" applyBorder="1" applyAlignment="1" applyProtection="1">
      <alignment wrapText="1"/>
      <protection hidden="1"/>
    </xf>
    <xf numFmtId="172" fontId="2" fillId="0" borderId="30" xfId="52" applyNumberFormat="1" applyFont="1" applyFill="1" applyBorder="1" applyAlignment="1" applyProtection="1">
      <alignment wrapText="1"/>
      <protection hidden="1"/>
    </xf>
    <xf numFmtId="172" fontId="3" fillId="0" borderId="24" xfId="52" applyNumberFormat="1" applyFont="1" applyFill="1" applyBorder="1" applyAlignment="1" applyProtection="1">
      <alignment wrapText="1"/>
      <protection hidden="1"/>
    </xf>
    <xf numFmtId="172" fontId="3" fillId="0" borderId="24" xfId="52" applyNumberFormat="1" applyFont="1" applyFill="1" applyBorder="1" applyAlignment="1" applyProtection="1">
      <alignment horizontal="left" wrapText="1"/>
      <protection hidden="1"/>
    </xf>
    <xf numFmtId="0" fontId="2" fillId="0" borderId="16" xfId="52" applyNumberFormat="1" applyFont="1" applyFill="1" applyBorder="1" applyAlignment="1" applyProtection="1">
      <alignment horizontal="center"/>
      <protection hidden="1"/>
    </xf>
    <xf numFmtId="0" fontId="2" fillId="0" borderId="38" xfId="52" applyNumberFormat="1" applyFont="1" applyFill="1" applyBorder="1" applyAlignment="1" applyProtection="1">
      <alignment horizontal="center"/>
      <protection hidden="1"/>
    </xf>
    <xf numFmtId="0" fontId="2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5" fillId="0" borderId="0" xfId="52" applyFont="1" applyAlignment="1" applyProtection="1">
      <alignment horizontal="center" wrapText="1"/>
      <protection hidden="1"/>
    </xf>
    <xf numFmtId="0" fontId="2" fillId="0" borderId="4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52" applyNumberFormat="1" applyFont="1" applyFill="1" applyBorder="1" applyAlignment="1" applyProtection="1">
      <alignment horizontal="center" vertical="top"/>
      <protection hidden="1"/>
    </xf>
    <xf numFmtId="0" fontId="2" fillId="0" borderId="43" xfId="52" applyNumberFormat="1" applyFont="1" applyFill="1" applyBorder="1" applyAlignment="1" applyProtection="1">
      <alignment horizontal="center" vertical="top"/>
      <protection hidden="1"/>
    </xf>
    <xf numFmtId="0" fontId="2" fillId="0" borderId="44" xfId="52" applyNumberFormat="1" applyFont="1" applyFill="1" applyBorder="1" applyAlignment="1" applyProtection="1">
      <alignment horizontal="center" vertical="top"/>
      <protection hidden="1"/>
    </xf>
    <xf numFmtId="0" fontId="2" fillId="0" borderId="3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45" xfId="52" applyNumberFormat="1" applyFont="1" applyFill="1" applyBorder="1" applyAlignment="1" applyProtection="1">
      <alignment/>
      <protection hidden="1"/>
    </xf>
    <xf numFmtId="172" fontId="2" fillId="0" borderId="46" xfId="52" applyNumberFormat="1" applyFont="1" applyFill="1" applyBorder="1" applyAlignment="1" applyProtection="1">
      <alignment wrapText="1"/>
      <protection hidden="1"/>
    </xf>
    <xf numFmtId="172" fontId="2" fillId="0" borderId="47" xfId="52" applyNumberFormat="1" applyFont="1" applyFill="1" applyBorder="1" applyAlignment="1" applyProtection="1">
      <alignment wrapText="1"/>
      <protection hidden="1"/>
    </xf>
    <xf numFmtId="172" fontId="3" fillId="0" borderId="30" xfId="52" applyNumberFormat="1" applyFont="1" applyFill="1" applyBorder="1" applyAlignment="1" applyProtection="1">
      <alignment/>
      <protection hidden="1"/>
    </xf>
    <xf numFmtId="172" fontId="3" fillId="0" borderId="25" xfId="52" applyNumberFormat="1" applyFont="1" applyFill="1" applyBorder="1" applyAlignment="1" applyProtection="1">
      <alignment/>
      <protection hidden="1"/>
    </xf>
    <xf numFmtId="172" fontId="3" fillId="0" borderId="31" xfId="52" applyNumberFormat="1" applyFont="1" applyFill="1" applyBorder="1" applyAlignment="1" applyProtection="1">
      <alignment wrapText="1"/>
      <protection hidden="1"/>
    </xf>
    <xf numFmtId="172" fontId="3" fillId="0" borderId="30" xfId="52" applyNumberFormat="1" applyFont="1" applyFill="1" applyBorder="1" applyAlignment="1" applyProtection="1">
      <alignment wrapText="1"/>
      <protection hidden="1"/>
    </xf>
    <xf numFmtId="172" fontId="3" fillId="0" borderId="30" xfId="52" applyNumberFormat="1" applyFont="1" applyFill="1" applyBorder="1" applyAlignment="1" applyProtection="1">
      <alignment horizontal="left" wrapText="1"/>
      <protection hidden="1"/>
    </xf>
    <xf numFmtId="172" fontId="3" fillId="0" borderId="25" xfId="52" applyNumberFormat="1" applyFont="1" applyFill="1" applyBorder="1" applyAlignment="1" applyProtection="1">
      <alignment horizontal="left" wrapText="1"/>
      <protection hidden="1"/>
    </xf>
    <xf numFmtId="172" fontId="3" fillId="0" borderId="26" xfId="52" applyNumberFormat="1" applyFont="1" applyFill="1" applyBorder="1" applyAlignment="1" applyProtection="1">
      <alignment horizontal="left" wrapText="1"/>
      <protection hidden="1"/>
    </xf>
    <xf numFmtId="172" fontId="2" fillId="0" borderId="30" xfId="52" applyNumberFormat="1" applyFont="1" applyFill="1" applyBorder="1" applyAlignment="1" applyProtection="1">
      <alignment horizontal="left" wrapText="1"/>
      <protection hidden="1"/>
    </xf>
    <xf numFmtId="172" fontId="2" fillId="0" borderId="25" xfId="52" applyNumberFormat="1" applyFont="1" applyFill="1" applyBorder="1" applyAlignment="1" applyProtection="1">
      <alignment horizontal="left" wrapText="1"/>
      <protection hidden="1"/>
    </xf>
    <xf numFmtId="0" fontId="2" fillId="0" borderId="4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4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27" xfId="52" applyNumberFormat="1" applyFont="1" applyFill="1" applyBorder="1" applyAlignment="1" applyProtection="1">
      <alignment horizontal="left" wrapText="1"/>
      <protection hidden="1"/>
    </xf>
    <xf numFmtId="172" fontId="3" fillId="0" borderId="0" xfId="52" applyNumberFormat="1" applyFont="1" applyFill="1" applyBorder="1" applyAlignment="1" applyProtection="1">
      <alignment horizontal="left" wrapText="1"/>
      <protection hidden="1"/>
    </xf>
    <xf numFmtId="172" fontId="3" fillId="0" borderId="14" xfId="52" applyNumberFormat="1" applyFont="1" applyFill="1" applyBorder="1" applyAlignment="1" applyProtection="1">
      <alignment horizontal="left" wrapText="1"/>
      <protection hidden="1"/>
    </xf>
    <xf numFmtId="172" fontId="3" fillId="0" borderId="26" xfId="52" applyNumberFormat="1" applyFont="1" applyFill="1" applyBorder="1" applyAlignment="1" applyProtection="1">
      <alignment horizontal="left" wrapText="1"/>
      <protection hidden="1"/>
    </xf>
    <xf numFmtId="172" fontId="3" fillId="0" borderId="25" xfId="52" applyNumberFormat="1" applyFont="1" applyFill="1" applyBorder="1" applyAlignment="1" applyProtection="1">
      <alignment wrapText="1"/>
      <protection hidden="1"/>
    </xf>
    <xf numFmtId="172" fontId="3" fillId="0" borderId="26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 horizontal="left"/>
      <protection hidden="1"/>
    </xf>
    <xf numFmtId="0" fontId="3" fillId="0" borderId="14" xfId="52" applyNumberFormat="1" applyFont="1" applyFill="1" applyBorder="1" applyAlignment="1" applyProtection="1">
      <alignment horizontal="left"/>
      <protection hidden="1"/>
    </xf>
    <xf numFmtId="172" fontId="2" fillId="0" borderId="26" xfId="52" applyNumberFormat="1" applyFont="1" applyFill="1" applyBorder="1" applyAlignment="1" applyProtection="1">
      <alignment horizontal="left" wrapText="1"/>
      <protection hidden="1"/>
    </xf>
    <xf numFmtId="0" fontId="2" fillId="0" borderId="24" xfId="52" applyNumberFormat="1" applyFont="1" applyFill="1" applyBorder="1" applyAlignment="1" applyProtection="1">
      <alignment horizontal="left"/>
      <protection hidden="1"/>
    </xf>
    <xf numFmtId="172" fontId="2" fillId="0" borderId="50" xfId="52" applyNumberFormat="1" applyFont="1" applyFill="1" applyBorder="1" applyAlignment="1" applyProtection="1">
      <alignment wrapText="1"/>
      <protection hidden="1"/>
    </xf>
    <xf numFmtId="172" fontId="2" fillId="0" borderId="51" xfId="52" applyNumberFormat="1" applyFont="1" applyFill="1" applyBorder="1" applyAlignment="1" applyProtection="1">
      <alignment wrapText="1"/>
      <protection hidden="1"/>
    </xf>
    <xf numFmtId="172" fontId="3" fillId="0" borderId="26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26">
      <selection activeCell="H1" sqref="B1:P37"/>
    </sheetView>
  </sheetViews>
  <sheetFormatPr defaultColWidth="9.00390625" defaultRowHeight="12.75"/>
  <cols>
    <col min="1" max="1" width="1.37890625" style="2" customWidth="1"/>
    <col min="2" max="2" width="0.2421875" style="2" customWidth="1"/>
    <col min="3" max="3" width="0.74609375" style="2" hidden="1" customWidth="1"/>
    <col min="4" max="4" width="0.6171875" style="2" hidden="1" customWidth="1"/>
    <col min="5" max="6" width="0.74609375" style="2" hidden="1" customWidth="1"/>
    <col min="7" max="7" width="0.6171875" style="2" hidden="1" customWidth="1"/>
    <col min="8" max="8" width="36.625" style="2" customWidth="1"/>
    <col min="9" max="9" width="6.75390625" style="2" customWidth="1"/>
    <col min="10" max="10" width="5.25390625" style="2" customWidth="1"/>
    <col min="11" max="11" width="4.25390625" style="2" customWidth="1"/>
    <col min="12" max="12" width="6.875" style="2" customWidth="1"/>
    <col min="13" max="13" width="5.125" style="2" customWidth="1"/>
    <col min="14" max="14" width="10.375" style="2" customWidth="1"/>
    <col min="15" max="15" width="10.25390625" style="2" customWidth="1"/>
    <col min="16" max="16" width="11.875" style="2" customWidth="1"/>
    <col min="17" max="250" width="9.125" style="2" customWidth="1"/>
    <col min="251" max="16384" width="9.125" style="2" customWidth="1"/>
  </cols>
  <sheetData>
    <row r="1" spans="1:15" ht="72.75" customHeight="1">
      <c r="A1" s="1"/>
      <c r="B1" s="1"/>
      <c r="C1" s="1"/>
      <c r="D1" s="1"/>
      <c r="E1" s="1"/>
      <c r="F1" s="1"/>
      <c r="G1" s="1"/>
      <c r="H1" s="1"/>
      <c r="I1" s="1"/>
      <c r="J1" s="124" t="s">
        <v>71</v>
      </c>
      <c r="K1" s="124"/>
      <c r="L1" s="124"/>
      <c r="M1" s="124"/>
      <c r="N1" s="124"/>
      <c r="O1" s="124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43" t="s">
        <v>91</v>
      </c>
      <c r="K2" s="43"/>
      <c r="L2" s="43"/>
      <c r="M2" s="43"/>
      <c r="N2" s="43"/>
      <c r="O2" s="1"/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0.75" customHeight="1">
      <c r="A5" s="1"/>
      <c r="B5" s="125" t="s">
        <v>60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1.25" customHeight="1" thickBot="1">
      <c r="A7" s="4"/>
      <c r="B7" s="4"/>
      <c r="C7" s="4"/>
      <c r="D7" s="4"/>
      <c r="E7" s="4"/>
      <c r="F7" s="4"/>
      <c r="G7" s="4"/>
      <c r="H7" s="4"/>
      <c r="I7" s="4"/>
      <c r="J7" s="1"/>
      <c r="K7" s="4"/>
      <c r="L7" s="4"/>
      <c r="M7" s="4"/>
      <c r="N7" s="42"/>
      <c r="O7" s="1"/>
      <c r="P7" s="45" t="s">
        <v>20</v>
      </c>
    </row>
    <row r="8" spans="1:16" ht="18" customHeight="1">
      <c r="A8" s="4"/>
      <c r="B8" s="5"/>
      <c r="C8" s="6"/>
      <c r="D8" s="6"/>
      <c r="E8" s="6"/>
      <c r="F8" s="6"/>
      <c r="G8" s="6"/>
      <c r="H8" s="46"/>
      <c r="I8" s="131" t="s">
        <v>21</v>
      </c>
      <c r="J8" s="121" t="s">
        <v>1</v>
      </c>
      <c r="K8" s="121" t="s">
        <v>2</v>
      </c>
      <c r="L8" s="121" t="s">
        <v>3</v>
      </c>
      <c r="M8" s="121" t="s">
        <v>4</v>
      </c>
      <c r="N8" s="126" t="s">
        <v>33</v>
      </c>
      <c r="O8" s="111" t="s">
        <v>40</v>
      </c>
      <c r="P8" s="111" t="s">
        <v>55</v>
      </c>
    </row>
    <row r="9" spans="1:16" ht="12.75" customHeight="1">
      <c r="A9" s="4"/>
      <c r="B9" s="8"/>
      <c r="C9" s="9"/>
      <c r="D9" s="9"/>
      <c r="E9" s="9"/>
      <c r="F9" s="9"/>
      <c r="G9" s="9"/>
      <c r="H9" s="47"/>
      <c r="I9" s="132"/>
      <c r="J9" s="122"/>
      <c r="K9" s="122"/>
      <c r="L9" s="122"/>
      <c r="M9" s="122"/>
      <c r="N9" s="127"/>
      <c r="O9" s="112"/>
      <c r="P9" s="112"/>
    </row>
    <row r="10" spans="1:16" ht="45" customHeight="1" thickBot="1">
      <c r="A10" s="4"/>
      <c r="B10" s="128" t="s">
        <v>0</v>
      </c>
      <c r="C10" s="129"/>
      <c r="D10" s="129"/>
      <c r="E10" s="129"/>
      <c r="F10" s="129"/>
      <c r="G10" s="129"/>
      <c r="H10" s="130"/>
      <c r="I10" s="133"/>
      <c r="J10" s="123"/>
      <c r="K10" s="123"/>
      <c r="L10" s="123"/>
      <c r="M10" s="123"/>
      <c r="N10" s="127"/>
      <c r="O10" s="112"/>
      <c r="P10" s="112"/>
    </row>
    <row r="11" spans="1:16" ht="12.75" customHeight="1" thickBot="1">
      <c r="A11" s="4"/>
      <c r="B11" s="14"/>
      <c r="C11" s="119">
        <v>1</v>
      </c>
      <c r="D11" s="119"/>
      <c r="E11" s="119"/>
      <c r="F11" s="119"/>
      <c r="G11" s="119"/>
      <c r="H11" s="120"/>
      <c r="I11" s="96">
        <v>2</v>
      </c>
      <c r="J11" s="48">
        <v>3</v>
      </c>
      <c r="K11" s="48">
        <v>4</v>
      </c>
      <c r="L11" s="48">
        <v>5</v>
      </c>
      <c r="M11" s="90">
        <v>6</v>
      </c>
      <c r="N11" s="92">
        <v>7</v>
      </c>
      <c r="O11" s="92">
        <v>8</v>
      </c>
      <c r="P11" s="92">
        <v>9</v>
      </c>
    </row>
    <row r="12" spans="1:16" ht="12.75" customHeight="1" thickBot="1">
      <c r="A12" s="4"/>
      <c r="B12" s="5"/>
      <c r="C12" s="93"/>
      <c r="D12" s="93"/>
      <c r="E12" s="93"/>
      <c r="F12" s="93"/>
      <c r="G12" s="93"/>
      <c r="H12" s="93" t="s">
        <v>78</v>
      </c>
      <c r="I12" s="89">
        <v>114</v>
      </c>
      <c r="J12" s="55"/>
      <c r="K12" s="55"/>
      <c r="L12" s="55"/>
      <c r="M12" s="94"/>
      <c r="N12" s="95">
        <f>N90</f>
        <v>15509.591</v>
      </c>
      <c r="O12" s="95">
        <f>O90</f>
        <v>14724.788</v>
      </c>
      <c r="P12" s="95">
        <f>P90</f>
        <v>15245.288</v>
      </c>
    </row>
    <row r="13" spans="1:16" s="31" customFormat="1" ht="12.75" customHeight="1">
      <c r="A13" s="26"/>
      <c r="B13" s="135" t="s">
        <v>5</v>
      </c>
      <c r="C13" s="135"/>
      <c r="D13" s="135"/>
      <c r="E13" s="135"/>
      <c r="F13" s="135"/>
      <c r="G13" s="135"/>
      <c r="H13" s="136"/>
      <c r="I13" s="88" t="s">
        <v>79</v>
      </c>
      <c r="J13" s="27">
        <v>1</v>
      </c>
      <c r="K13" s="27"/>
      <c r="L13" s="28"/>
      <c r="M13" s="57"/>
      <c r="N13" s="58">
        <f>N14+N18+N27</f>
        <v>5568.389999999999</v>
      </c>
      <c r="O13" s="58">
        <f>O14+O18+O27</f>
        <v>5128.15</v>
      </c>
      <c r="P13" s="91">
        <f>P14+P18+P27</f>
        <v>4651.65</v>
      </c>
    </row>
    <row r="14" spans="1:16" s="25" customFormat="1" ht="36" customHeight="1">
      <c r="A14" s="17"/>
      <c r="B14" s="115" t="s">
        <v>6</v>
      </c>
      <c r="C14" s="115"/>
      <c r="D14" s="115"/>
      <c r="E14" s="115"/>
      <c r="F14" s="115"/>
      <c r="G14" s="115"/>
      <c r="H14" s="116"/>
      <c r="I14" s="50" t="s">
        <v>79</v>
      </c>
      <c r="J14" s="32">
        <v>1</v>
      </c>
      <c r="K14" s="32">
        <v>2</v>
      </c>
      <c r="L14" s="19"/>
      <c r="M14" s="20"/>
      <c r="N14" s="35">
        <f>N15</f>
        <v>697</v>
      </c>
      <c r="O14" s="35">
        <f>O15</f>
        <v>697</v>
      </c>
      <c r="P14" s="59">
        <f>P15</f>
        <v>697</v>
      </c>
    </row>
    <row r="15" spans="1:16" s="25" customFormat="1" ht="20.25" customHeight="1">
      <c r="A15" s="17"/>
      <c r="B15" s="113" t="s">
        <v>61</v>
      </c>
      <c r="C15" s="114"/>
      <c r="D15" s="114"/>
      <c r="E15" s="114"/>
      <c r="F15" s="114"/>
      <c r="G15" s="114"/>
      <c r="H15" s="114"/>
      <c r="I15" s="54" t="s">
        <v>79</v>
      </c>
      <c r="J15" s="37">
        <v>1</v>
      </c>
      <c r="K15" s="37">
        <v>2</v>
      </c>
      <c r="L15" s="19">
        <v>7700000</v>
      </c>
      <c r="M15" s="20"/>
      <c r="N15" s="21">
        <v>697</v>
      </c>
      <c r="O15" s="21">
        <v>697</v>
      </c>
      <c r="P15" s="60">
        <v>697</v>
      </c>
    </row>
    <row r="16" spans="1:16" s="25" customFormat="1" ht="18" customHeight="1">
      <c r="A16" s="17"/>
      <c r="B16" s="109" t="s">
        <v>46</v>
      </c>
      <c r="C16" s="109"/>
      <c r="D16" s="109"/>
      <c r="E16" s="109"/>
      <c r="F16" s="109"/>
      <c r="G16" s="109"/>
      <c r="H16" s="110"/>
      <c r="I16" s="54" t="s">
        <v>79</v>
      </c>
      <c r="J16" s="18">
        <v>1</v>
      </c>
      <c r="K16" s="18">
        <v>2</v>
      </c>
      <c r="L16" s="19">
        <v>7701001</v>
      </c>
      <c r="M16" s="20"/>
      <c r="N16" s="21">
        <v>697</v>
      </c>
      <c r="O16" s="21">
        <v>697</v>
      </c>
      <c r="P16" s="60">
        <v>697</v>
      </c>
    </row>
    <row r="17" spans="1:16" s="25" customFormat="1" ht="21.75" customHeight="1">
      <c r="A17" s="17"/>
      <c r="B17" s="137" t="s">
        <v>36</v>
      </c>
      <c r="C17" s="138"/>
      <c r="D17" s="138"/>
      <c r="E17" s="138"/>
      <c r="F17" s="138"/>
      <c r="G17" s="138"/>
      <c r="H17" s="138"/>
      <c r="I17" s="54" t="s">
        <v>79</v>
      </c>
      <c r="J17" s="18">
        <v>1</v>
      </c>
      <c r="K17" s="18">
        <v>2</v>
      </c>
      <c r="L17" s="19">
        <v>7701001</v>
      </c>
      <c r="M17" s="20">
        <v>121</v>
      </c>
      <c r="N17" s="21">
        <v>697</v>
      </c>
      <c r="O17" s="21">
        <v>697</v>
      </c>
      <c r="P17" s="60">
        <v>697</v>
      </c>
    </row>
    <row r="18" spans="1:16" s="31" customFormat="1" ht="45" customHeight="1">
      <c r="A18" s="26"/>
      <c r="B18" s="115" t="s">
        <v>8</v>
      </c>
      <c r="C18" s="115"/>
      <c r="D18" s="115"/>
      <c r="E18" s="115"/>
      <c r="F18" s="115"/>
      <c r="G18" s="115"/>
      <c r="H18" s="116"/>
      <c r="I18" s="49" t="s">
        <v>79</v>
      </c>
      <c r="J18" s="32">
        <v>1</v>
      </c>
      <c r="K18" s="32">
        <v>4</v>
      </c>
      <c r="L18" s="33"/>
      <c r="M18" s="34"/>
      <c r="N18" s="35">
        <f aca="true" t="shared" si="0" ref="N18:P19">N19</f>
        <v>4573.389999999999</v>
      </c>
      <c r="O18" s="35">
        <f t="shared" si="0"/>
        <v>4133.15</v>
      </c>
      <c r="P18" s="59">
        <f t="shared" si="0"/>
        <v>3656.65</v>
      </c>
    </row>
    <row r="19" spans="1:16" s="31" customFormat="1" ht="23.25" customHeight="1">
      <c r="A19" s="51"/>
      <c r="B19" s="118" t="s">
        <v>61</v>
      </c>
      <c r="C19" s="118"/>
      <c r="D19" s="118"/>
      <c r="E19" s="118"/>
      <c r="F19" s="118"/>
      <c r="G19" s="118"/>
      <c r="H19" s="118"/>
      <c r="I19" s="54" t="s">
        <v>79</v>
      </c>
      <c r="J19" s="37">
        <v>1</v>
      </c>
      <c r="K19" s="37">
        <v>4</v>
      </c>
      <c r="L19" s="38">
        <v>7700000</v>
      </c>
      <c r="M19" s="34"/>
      <c r="N19" s="40">
        <f t="shared" si="0"/>
        <v>4573.389999999999</v>
      </c>
      <c r="O19" s="40">
        <f t="shared" si="0"/>
        <v>4133.15</v>
      </c>
      <c r="P19" s="61">
        <f t="shared" si="0"/>
        <v>3656.65</v>
      </c>
    </row>
    <row r="20" spans="1:16" s="25" customFormat="1" ht="18.75" customHeight="1">
      <c r="A20" s="74"/>
      <c r="B20" s="117" t="s">
        <v>14</v>
      </c>
      <c r="C20" s="117"/>
      <c r="D20" s="117"/>
      <c r="E20" s="117"/>
      <c r="F20" s="117"/>
      <c r="G20" s="117"/>
      <c r="H20" s="117"/>
      <c r="I20" s="54" t="s">
        <v>79</v>
      </c>
      <c r="J20" s="18">
        <v>1</v>
      </c>
      <c r="K20" s="18">
        <v>4</v>
      </c>
      <c r="L20" s="19">
        <v>7701002</v>
      </c>
      <c r="M20" s="20"/>
      <c r="N20" s="21">
        <f>N21+N22+N23+N24+N25+N26</f>
        <v>4573.389999999999</v>
      </c>
      <c r="O20" s="21">
        <f>O21+O22+O23+O24+O25+O26</f>
        <v>4133.15</v>
      </c>
      <c r="P20" s="60">
        <f>P21+P22+P23+P24+P25+P26</f>
        <v>3656.65</v>
      </c>
    </row>
    <row r="21" spans="1:16" s="25" customFormat="1" ht="20.25" customHeight="1">
      <c r="A21" s="74"/>
      <c r="B21" s="117" t="s">
        <v>36</v>
      </c>
      <c r="C21" s="117"/>
      <c r="D21" s="117"/>
      <c r="E21" s="117"/>
      <c r="F21" s="117"/>
      <c r="G21" s="117"/>
      <c r="H21" s="117"/>
      <c r="I21" s="54" t="s">
        <v>79</v>
      </c>
      <c r="J21" s="18">
        <v>1</v>
      </c>
      <c r="K21" s="18">
        <v>4</v>
      </c>
      <c r="L21" s="19">
        <v>7701002</v>
      </c>
      <c r="M21" s="20">
        <v>121</v>
      </c>
      <c r="N21" s="21">
        <v>1822</v>
      </c>
      <c r="O21" s="21">
        <v>1822</v>
      </c>
      <c r="P21" s="60">
        <v>1822</v>
      </c>
    </row>
    <row r="22" spans="1:16" s="25" customFormat="1" ht="23.25" customHeight="1">
      <c r="A22" s="74"/>
      <c r="B22" s="76"/>
      <c r="C22" s="76"/>
      <c r="D22" s="76"/>
      <c r="E22" s="76"/>
      <c r="F22" s="76"/>
      <c r="G22" s="76"/>
      <c r="H22" s="76" t="s">
        <v>80</v>
      </c>
      <c r="I22" s="54" t="s">
        <v>79</v>
      </c>
      <c r="J22" s="18">
        <v>1</v>
      </c>
      <c r="K22" s="18">
        <v>4</v>
      </c>
      <c r="L22" s="19">
        <v>7701002</v>
      </c>
      <c r="M22" s="20">
        <v>122</v>
      </c>
      <c r="N22" s="21">
        <v>15</v>
      </c>
      <c r="O22" s="21">
        <v>15</v>
      </c>
      <c r="P22" s="60">
        <v>15</v>
      </c>
    </row>
    <row r="23" spans="1:16" s="25" customFormat="1" ht="26.25" customHeight="1">
      <c r="A23" s="74"/>
      <c r="B23" s="76"/>
      <c r="C23" s="76"/>
      <c r="D23" s="76"/>
      <c r="E23" s="76"/>
      <c r="F23" s="76"/>
      <c r="G23" s="76"/>
      <c r="H23" s="76" t="s">
        <v>62</v>
      </c>
      <c r="I23" s="54" t="s">
        <v>79</v>
      </c>
      <c r="J23" s="18">
        <v>1</v>
      </c>
      <c r="K23" s="18">
        <v>4</v>
      </c>
      <c r="L23" s="19">
        <v>7701002</v>
      </c>
      <c r="M23" s="20">
        <v>242</v>
      </c>
      <c r="N23" s="21">
        <v>368</v>
      </c>
      <c r="O23" s="21">
        <v>346</v>
      </c>
      <c r="P23" s="60">
        <v>355</v>
      </c>
    </row>
    <row r="24" spans="1:16" s="25" customFormat="1" ht="26.25" customHeight="1">
      <c r="A24" s="74"/>
      <c r="B24" s="76"/>
      <c r="C24" s="76"/>
      <c r="D24" s="76"/>
      <c r="E24" s="76"/>
      <c r="F24" s="76"/>
      <c r="G24" s="76"/>
      <c r="H24" s="76" t="s">
        <v>43</v>
      </c>
      <c r="I24" s="54" t="s">
        <v>79</v>
      </c>
      <c r="J24" s="18">
        <v>1</v>
      </c>
      <c r="K24" s="18">
        <v>4</v>
      </c>
      <c r="L24" s="19">
        <v>7701002</v>
      </c>
      <c r="M24" s="20">
        <v>244</v>
      </c>
      <c r="N24" s="21">
        <v>2154.39</v>
      </c>
      <c r="O24" s="21">
        <v>1731.15</v>
      </c>
      <c r="P24" s="60">
        <v>1240.65</v>
      </c>
    </row>
    <row r="25" spans="1:16" s="25" customFormat="1" ht="22.5" customHeight="1">
      <c r="A25" s="74"/>
      <c r="B25" s="76"/>
      <c r="C25" s="76"/>
      <c r="D25" s="76"/>
      <c r="E25" s="76"/>
      <c r="F25" s="76"/>
      <c r="G25" s="76"/>
      <c r="H25" s="76" t="s">
        <v>37</v>
      </c>
      <c r="I25" s="54" t="s">
        <v>79</v>
      </c>
      <c r="J25" s="18">
        <v>1</v>
      </c>
      <c r="K25" s="18">
        <v>4</v>
      </c>
      <c r="L25" s="19">
        <v>7701002</v>
      </c>
      <c r="M25" s="20">
        <v>852</v>
      </c>
      <c r="N25" s="21">
        <v>15</v>
      </c>
      <c r="O25" s="21">
        <v>20</v>
      </c>
      <c r="P25" s="60">
        <v>25</v>
      </c>
    </row>
    <row r="26" spans="1:16" s="25" customFormat="1" ht="18" customHeight="1">
      <c r="A26" s="74"/>
      <c r="B26" s="76"/>
      <c r="C26" s="76"/>
      <c r="D26" s="76"/>
      <c r="E26" s="76"/>
      <c r="F26" s="76"/>
      <c r="G26" s="76"/>
      <c r="H26" s="76" t="s">
        <v>27</v>
      </c>
      <c r="I26" s="54" t="s">
        <v>79</v>
      </c>
      <c r="J26" s="18">
        <v>1</v>
      </c>
      <c r="K26" s="18">
        <v>4</v>
      </c>
      <c r="L26" s="19">
        <v>7701002</v>
      </c>
      <c r="M26" s="20">
        <v>540</v>
      </c>
      <c r="N26" s="21">
        <v>199</v>
      </c>
      <c r="O26" s="21">
        <v>199</v>
      </c>
      <c r="P26" s="60">
        <v>199</v>
      </c>
    </row>
    <row r="27" spans="1:16" s="25" customFormat="1" ht="35.25" customHeight="1">
      <c r="A27" s="74"/>
      <c r="B27" s="76"/>
      <c r="C27" s="76"/>
      <c r="D27" s="76"/>
      <c r="E27" s="76"/>
      <c r="F27" s="76"/>
      <c r="G27" s="76"/>
      <c r="H27" s="77" t="s">
        <v>34</v>
      </c>
      <c r="I27" s="49" t="s">
        <v>79</v>
      </c>
      <c r="J27" s="32">
        <v>1</v>
      </c>
      <c r="K27" s="32">
        <v>6</v>
      </c>
      <c r="L27" s="33"/>
      <c r="M27" s="34"/>
      <c r="N27" s="35">
        <f>N29</f>
        <v>298</v>
      </c>
      <c r="O27" s="35">
        <f>O29</f>
        <v>298</v>
      </c>
      <c r="P27" s="59">
        <f>P29</f>
        <v>298</v>
      </c>
    </row>
    <row r="28" spans="1:16" s="25" customFormat="1" ht="19.5" customHeight="1">
      <c r="A28" s="74"/>
      <c r="B28" s="76"/>
      <c r="C28" s="76"/>
      <c r="D28" s="76"/>
      <c r="E28" s="76"/>
      <c r="F28" s="76"/>
      <c r="G28" s="76"/>
      <c r="H28" s="78" t="s">
        <v>63</v>
      </c>
      <c r="I28" s="54" t="s">
        <v>79</v>
      </c>
      <c r="J28" s="37">
        <v>1</v>
      </c>
      <c r="K28" s="37">
        <v>6</v>
      </c>
      <c r="L28" s="38">
        <v>7700000</v>
      </c>
      <c r="M28" s="39"/>
      <c r="N28" s="40"/>
      <c r="O28" s="40"/>
      <c r="P28" s="61"/>
    </row>
    <row r="29" spans="1:16" s="25" customFormat="1" ht="21.75" customHeight="1">
      <c r="A29" s="74"/>
      <c r="B29" s="76"/>
      <c r="C29" s="76"/>
      <c r="D29" s="76"/>
      <c r="E29" s="76"/>
      <c r="F29" s="76"/>
      <c r="G29" s="76"/>
      <c r="H29" s="78" t="s">
        <v>64</v>
      </c>
      <c r="I29" s="54" t="s">
        <v>79</v>
      </c>
      <c r="J29" s="37">
        <v>1</v>
      </c>
      <c r="K29" s="37">
        <v>6</v>
      </c>
      <c r="L29" s="38">
        <v>7701002</v>
      </c>
      <c r="M29" s="39"/>
      <c r="N29" s="40">
        <f>N30</f>
        <v>298</v>
      </c>
      <c r="O29" s="40">
        <f>O30</f>
        <v>298</v>
      </c>
      <c r="P29" s="61">
        <f>P30</f>
        <v>298</v>
      </c>
    </row>
    <row r="30" spans="1:16" s="25" customFormat="1" ht="24" customHeight="1">
      <c r="A30" s="74"/>
      <c r="B30" s="76"/>
      <c r="C30" s="76"/>
      <c r="D30" s="76"/>
      <c r="E30" s="76"/>
      <c r="F30" s="76"/>
      <c r="G30" s="76"/>
      <c r="H30" s="78" t="s">
        <v>27</v>
      </c>
      <c r="I30" s="54" t="s">
        <v>79</v>
      </c>
      <c r="J30" s="37">
        <v>1</v>
      </c>
      <c r="K30" s="37">
        <v>6</v>
      </c>
      <c r="L30" s="38">
        <v>7701002</v>
      </c>
      <c r="M30" s="39">
        <v>540</v>
      </c>
      <c r="N30" s="40">
        <v>298</v>
      </c>
      <c r="O30" s="40">
        <v>298</v>
      </c>
      <c r="P30" s="61">
        <v>298</v>
      </c>
    </row>
    <row r="31" spans="1:16" s="25" customFormat="1" ht="24" customHeight="1">
      <c r="A31" s="74"/>
      <c r="B31" s="76"/>
      <c r="C31" s="76"/>
      <c r="D31" s="76"/>
      <c r="E31" s="76"/>
      <c r="F31" s="76"/>
      <c r="G31" s="76"/>
      <c r="H31" s="77" t="s">
        <v>56</v>
      </c>
      <c r="I31" s="49" t="s">
        <v>79</v>
      </c>
      <c r="J31" s="32">
        <v>1</v>
      </c>
      <c r="K31" s="32">
        <v>13</v>
      </c>
      <c r="L31" s="33"/>
      <c r="M31" s="34"/>
      <c r="N31" s="35">
        <v>0</v>
      </c>
      <c r="O31" s="35"/>
      <c r="P31" s="59"/>
    </row>
    <row r="32" spans="1:16" s="25" customFormat="1" ht="24" customHeight="1">
      <c r="A32" s="74"/>
      <c r="B32" s="76"/>
      <c r="C32" s="76"/>
      <c r="D32" s="76"/>
      <c r="E32" s="76"/>
      <c r="F32" s="76"/>
      <c r="G32" s="76"/>
      <c r="H32" s="78" t="s">
        <v>63</v>
      </c>
      <c r="I32" s="54" t="s">
        <v>79</v>
      </c>
      <c r="J32" s="37">
        <v>1</v>
      </c>
      <c r="K32" s="37">
        <v>13</v>
      </c>
      <c r="L32" s="38">
        <v>7700000</v>
      </c>
      <c r="M32" s="39"/>
      <c r="N32" s="40">
        <v>0</v>
      </c>
      <c r="O32" s="40"/>
      <c r="P32" s="61"/>
    </row>
    <row r="33" spans="1:16" s="25" customFormat="1" ht="35.25" customHeight="1">
      <c r="A33" s="74"/>
      <c r="B33" s="76"/>
      <c r="C33" s="76"/>
      <c r="D33" s="76"/>
      <c r="E33" s="76"/>
      <c r="F33" s="76"/>
      <c r="G33" s="76"/>
      <c r="H33" s="72" t="s">
        <v>57</v>
      </c>
      <c r="I33" s="54" t="s">
        <v>79</v>
      </c>
      <c r="J33" s="37">
        <v>1</v>
      </c>
      <c r="K33" s="37">
        <v>13</v>
      </c>
      <c r="L33" s="38">
        <v>7709085</v>
      </c>
      <c r="M33" s="39"/>
      <c r="N33" s="40">
        <v>0</v>
      </c>
      <c r="O33" s="40"/>
      <c r="P33" s="61"/>
    </row>
    <row r="34" spans="1:16" s="25" customFormat="1" ht="26.25" customHeight="1">
      <c r="A34" s="74"/>
      <c r="B34" s="76"/>
      <c r="C34" s="76"/>
      <c r="D34" s="76"/>
      <c r="E34" s="76"/>
      <c r="F34" s="76"/>
      <c r="G34" s="76"/>
      <c r="H34" s="68" t="s">
        <v>44</v>
      </c>
      <c r="I34" s="54" t="s">
        <v>79</v>
      </c>
      <c r="J34" s="37">
        <v>1</v>
      </c>
      <c r="K34" s="37">
        <v>13</v>
      </c>
      <c r="L34" s="38">
        <v>7709085</v>
      </c>
      <c r="M34" s="39">
        <v>244</v>
      </c>
      <c r="N34" s="40">
        <v>0</v>
      </c>
      <c r="O34" s="40"/>
      <c r="P34" s="61"/>
    </row>
    <row r="35" spans="1:16" s="25" customFormat="1" ht="26.25" customHeight="1">
      <c r="A35" s="74"/>
      <c r="B35" s="76"/>
      <c r="C35" s="76"/>
      <c r="D35" s="76"/>
      <c r="E35" s="76"/>
      <c r="F35" s="76"/>
      <c r="G35" s="76"/>
      <c r="H35" s="86" t="s">
        <v>89</v>
      </c>
      <c r="I35" s="49" t="s">
        <v>79</v>
      </c>
      <c r="J35" s="32">
        <v>2</v>
      </c>
      <c r="K35" s="32">
        <v>3</v>
      </c>
      <c r="L35" s="33"/>
      <c r="M35" s="34"/>
      <c r="N35" s="35">
        <f>N36</f>
        <v>155.401</v>
      </c>
      <c r="O35" s="35">
        <f>O36</f>
        <v>155.838</v>
      </c>
      <c r="P35" s="59">
        <f>P36</f>
        <v>155.838</v>
      </c>
    </row>
    <row r="36" spans="1:16" s="25" customFormat="1" ht="26.25" customHeight="1">
      <c r="A36" s="74"/>
      <c r="B36" s="76"/>
      <c r="C36" s="76"/>
      <c r="D36" s="76"/>
      <c r="E36" s="76"/>
      <c r="F36" s="76"/>
      <c r="G36" s="76"/>
      <c r="H36" s="82" t="s">
        <v>90</v>
      </c>
      <c r="I36" s="54" t="s">
        <v>79</v>
      </c>
      <c r="J36" s="37">
        <v>2</v>
      </c>
      <c r="K36" s="37">
        <v>3</v>
      </c>
      <c r="L36" s="38">
        <v>7705118</v>
      </c>
      <c r="M36" s="39">
        <v>121</v>
      </c>
      <c r="N36" s="40">
        <v>155.401</v>
      </c>
      <c r="O36" s="40">
        <v>155.838</v>
      </c>
      <c r="P36" s="61">
        <v>155.838</v>
      </c>
    </row>
    <row r="37" spans="1:16" s="25" customFormat="1" ht="16.5" customHeight="1">
      <c r="A37" s="74"/>
      <c r="B37" s="76"/>
      <c r="C37" s="76"/>
      <c r="D37" s="76"/>
      <c r="E37" s="76"/>
      <c r="F37" s="76"/>
      <c r="G37" s="76"/>
      <c r="H37" s="79" t="s">
        <v>10</v>
      </c>
      <c r="I37" s="49" t="s">
        <v>79</v>
      </c>
      <c r="J37" s="32">
        <v>3</v>
      </c>
      <c r="K37" s="18"/>
      <c r="L37" s="19"/>
      <c r="M37" s="20"/>
      <c r="N37" s="35">
        <f>N38+N40</f>
        <v>384</v>
      </c>
      <c r="O37" s="35">
        <f>O38+O40</f>
        <v>385</v>
      </c>
      <c r="P37" s="59">
        <f>P38+P40</f>
        <v>385</v>
      </c>
    </row>
    <row r="38" spans="1:16" s="25" customFormat="1" ht="16.5" customHeight="1">
      <c r="A38" s="74"/>
      <c r="B38" s="76"/>
      <c r="C38" s="76"/>
      <c r="D38" s="76"/>
      <c r="E38" s="76"/>
      <c r="F38" s="76"/>
      <c r="G38" s="76"/>
      <c r="H38" s="79" t="s">
        <v>84</v>
      </c>
      <c r="I38" s="49" t="s">
        <v>79</v>
      </c>
      <c r="J38" s="32">
        <v>3</v>
      </c>
      <c r="K38" s="18">
        <v>4</v>
      </c>
      <c r="L38" s="19">
        <v>7705930</v>
      </c>
      <c r="M38" s="20"/>
      <c r="N38" s="40">
        <v>18</v>
      </c>
      <c r="O38" s="40">
        <v>19</v>
      </c>
      <c r="P38" s="61">
        <v>19</v>
      </c>
    </row>
    <row r="39" spans="1:16" s="25" customFormat="1" ht="28.5" customHeight="1">
      <c r="A39" s="74"/>
      <c r="B39" s="76"/>
      <c r="C39" s="76"/>
      <c r="D39" s="76"/>
      <c r="E39" s="76"/>
      <c r="F39" s="76"/>
      <c r="G39" s="76"/>
      <c r="H39" s="105" t="s">
        <v>85</v>
      </c>
      <c r="I39" s="54" t="s">
        <v>79</v>
      </c>
      <c r="J39" s="37">
        <v>3</v>
      </c>
      <c r="K39" s="18">
        <v>4</v>
      </c>
      <c r="L39" s="19">
        <v>7705930</v>
      </c>
      <c r="M39" s="20">
        <v>244</v>
      </c>
      <c r="N39" s="40">
        <v>18</v>
      </c>
      <c r="O39" s="40">
        <v>19</v>
      </c>
      <c r="P39" s="61">
        <v>19</v>
      </c>
    </row>
    <row r="40" spans="1:16" s="25" customFormat="1" ht="16.5" customHeight="1">
      <c r="A40" s="74"/>
      <c r="B40" s="76"/>
      <c r="C40" s="76"/>
      <c r="D40" s="76"/>
      <c r="E40" s="76"/>
      <c r="F40" s="76"/>
      <c r="G40" s="76"/>
      <c r="H40" s="81" t="s">
        <v>63</v>
      </c>
      <c r="I40" s="54" t="s">
        <v>79</v>
      </c>
      <c r="J40" s="37">
        <v>3</v>
      </c>
      <c r="K40" s="37">
        <v>10</v>
      </c>
      <c r="L40" s="38">
        <v>7700000</v>
      </c>
      <c r="M40" s="39"/>
      <c r="N40" s="40">
        <v>366</v>
      </c>
      <c r="O40" s="40">
        <v>366</v>
      </c>
      <c r="P40" s="61">
        <v>366</v>
      </c>
    </row>
    <row r="41" spans="1:16" s="25" customFormat="1" ht="24.75" customHeight="1">
      <c r="A41" s="74"/>
      <c r="B41" s="76"/>
      <c r="C41" s="76"/>
      <c r="D41" s="76"/>
      <c r="E41" s="76"/>
      <c r="F41" s="76"/>
      <c r="G41" s="76"/>
      <c r="H41" s="80" t="s">
        <v>65</v>
      </c>
      <c r="I41" s="54" t="s">
        <v>79</v>
      </c>
      <c r="J41" s="18">
        <v>3</v>
      </c>
      <c r="K41" s="18">
        <v>10</v>
      </c>
      <c r="L41" s="19">
        <v>7709247</v>
      </c>
      <c r="M41" s="20"/>
      <c r="N41" s="21">
        <v>366</v>
      </c>
      <c r="O41" s="21">
        <v>366</v>
      </c>
      <c r="P41" s="60">
        <v>366</v>
      </c>
    </row>
    <row r="42" spans="1:16" s="25" customFormat="1" ht="28.5" customHeight="1">
      <c r="A42" s="74"/>
      <c r="B42" s="76" t="s">
        <v>7</v>
      </c>
      <c r="C42" s="76"/>
      <c r="D42" s="76"/>
      <c r="E42" s="76"/>
      <c r="F42" s="76"/>
      <c r="G42" s="76"/>
      <c r="H42" s="80" t="s">
        <v>42</v>
      </c>
      <c r="I42" s="54" t="s">
        <v>79</v>
      </c>
      <c r="J42" s="18">
        <v>3</v>
      </c>
      <c r="K42" s="18">
        <v>10</v>
      </c>
      <c r="L42" s="19">
        <v>7709247</v>
      </c>
      <c r="M42" s="20">
        <v>244</v>
      </c>
      <c r="N42" s="21">
        <v>366</v>
      </c>
      <c r="O42" s="21">
        <v>366</v>
      </c>
      <c r="P42" s="60">
        <v>366</v>
      </c>
    </row>
    <row r="43" spans="1:16" s="25" customFormat="1" ht="20.25" customHeight="1">
      <c r="A43" s="74"/>
      <c r="B43" s="83"/>
      <c r="C43" s="83"/>
      <c r="D43" s="83"/>
      <c r="E43" s="83"/>
      <c r="F43" s="83"/>
      <c r="G43" s="83"/>
      <c r="H43" s="85" t="s">
        <v>38</v>
      </c>
      <c r="I43" s="49" t="s">
        <v>79</v>
      </c>
      <c r="J43" s="32">
        <v>4</v>
      </c>
      <c r="K43" s="18"/>
      <c r="L43" s="19"/>
      <c r="M43" s="20"/>
      <c r="N43" s="35">
        <f>N44+N50</f>
        <v>2242.8</v>
      </c>
      <c r="O43" s="35">
        <f>O44+O50</f>
        <v>1682.8</v>
      </c>
      <c r="P43" s="59">
        <f>P44+P50</f>
        <v>1852.8</v>
      </c>
    </row>
    <row r="44" spans="1:16" s="25" customFormat="1" ht="12.75" customHeight="1">
      <c r="A44" s="74"/>
      <c r="B44" s="83"/>
      <c r="C44" s="83"/>
      <c r="D44" s="83"/>
      <c r="E44" s="83"/>
      <c r="F44" s="83"/>
      <c r="G44" s="83"/>
      <c r="H44" s="84" t="s">
        <v>39</v>
      </c>
      <c r="I44" s="54" t="s">
        <v>79</v>
      </c>
      <c r="J44" s="37">
        <v>4</v>
      </c>
      <c r="K44" s="18">
        <v>9</v>
      </c>
      <c r="L44" s="19"/>
      <c r="M44" s="20"/>
      <c r="N44" s="21">
        <f>N45</f>
        <v>2231</v>
      </c>
      <c r="O44" s="21">
        <f>O45</f>
        <v>1671</v>
      </c>
      <c r="P44" s="60">
        <f>P45</f>
        <v>1841</v>
      </c>
    </row>
    <row r="45" spans="1:16" s="25" customFormat="1" ht="21.75" customHeight="1">
      <c r="A45" s="74"/>
      <c r="B45" s="83"/>
      <c r="C45" s="83"/>
      <c r="D45" s="83"/>
      <c r="E45" s="83"/>
      <c r="F45" s="83"/>
      <c r="G45" s="83"/>
      <c r="H45" s="84" t="s">
        <v>63</v>
      </c>
      <c r="I45" s="54" t="s">
        <v>79</v>
      </c>
      <c r="J45" s="37">
        <v>4</v>
      </c>
      <c r="K45" s="18">
        <v>9</v>
      </c>
      <c r="L45" s="19">
        <v>7700000</v>
      </c>
      <c r="M45" s="20"/>
      <c r="N45" s="21">
        <f>N46+N49</f>
        <v>2231</v>
      </c>
      <c r="O45" s="21">
        <f>O46</f>
        <v>1671</v>
      </c>
      <c r="P45" s="60">
        <f>P46</f>
        <v>1841</v>
      </c>
    </row>
    <row r="46" spans="1:16" s="25" customFormat="1" ht="36" customHeight="1">
      <c r="A46" s="74"/>
      <c r="B46" s="83"/>
      <c r="C46" s="83"/>
      <c r="D46" s="83"/>
      <c r="E46" s="83"/>
      <c r="F46" s="83"/>
      <c r="G46" s="83"/>
      <c r="H46" s="84" t="s">
        <v>66</v>
      </c>
      <c r="I46" s="54" t="s">
        <v>79</v>
      </c>
      <c r="J46" s="37">
        <v>4</v>
      </c>
      <c r="K46" s="18">
        <v>9</v>
      </c>
      <c r="L46" s="19">
        <v>7709075</v>
      </c>
      <c r="M46" s="20"/>
      <c r="N46" s="21">
        <v>1231</v>
      </c>
      <c r="O46" s="21">
        <v>1671</v>
      </c>
      <c r="P46" s="60">
        <v>1841</v>
      </c>
    </row>
    <row r="47" spans="1:16" s="25" customFormat="1" ht="23.25" customHeight="1">
      <c r="A47" s="74"/>
      <c r="B47" s="83"/>
      <c r="C47" s="83"/>
      <c r="D47" s="83"/>
      <c r="E47" s="83"/>
      <c r="F47" s="83"/>
      <c r="G47" s="83"/>
      <c r="H47" s="84" t="s">
        <v>43</v>
      </c>
      <c r="I47" s="54" t="s">
        <v>79</v>
      </c>
      <c r="J47" s="37">
        <v>4</v>
      </c>
      <c r="K47" s="18">
        <v>9</v>
      </c>
      <c r="L47" s="19">
        <v>7709075</v>
      </c>
      <c r="M47" s="20">
        <v>244</v>
      </c>
      <c r="N47" s="21">
        <v>1201</v>
      </c>
      <c r="O47" s="21">
        <v>1671</v>
      </c>
      <c r="P47" s="60">
        <v>1841</v>
      </c>
    </row>
    <row r="48" spans="1:16" s="25" customFormat="1" ht="23.25" customHeight="1">
      <c r="A48" s="74"/>
      <c r="B48" s="83"/>
      <c r="C48" s="83"/>
      <c r="D48" s="83"/>
      <c r="E48" s="83"/>
      <c r="F48" s="83"/>
      <c r="G48" s="83"/>
      <c r="H48" s="84" t="s">
        <v>83</v>
      </c>
      <c r="I48" s="54" t="s">
        <v>79</v>
      </c>
      <c r="J48" s="37">
        <v>4</v>
      </c>
      <c r="K48" s="18">
        <v>9</v>
      </c>
      <c r="L48" s="19">
        <v>7709075</v>
      </c>
      <c r="M48" s="20">
        <v>810</v>
      </c>
      <c r="N48" s="21">
        <v>30</v>
      </c>
      <c r="O48" s="21"/>
      <c r="P48" s="60"/>
    </row>
    <row r="49" spans="1:16" s="25" customFormat="1" ht="54" customHeight="1">
      <c r="A49" s="74"/>
      <c r="B49" s="83"/>
      <c r="C49" s="83"/>
      <c r="D49" s="83"/>
      <c r="E49" s="83"/>
      <c r="F49" s="83"/>
      <c r="G49" s="83"/>
      <c r="H49" s="84" t="s">
        <v>67</v>
      </c>
      <c r="I49" s="54" t="s">
        <v>79</v>
      </c>
      <c r="J49" s="37">
        <v>4</v>
      </c>
      <c r="K49" s="18">
        <v>9</v>
      </c>
      <c r="L49" s="19">
        <v>7708041</v>
      </c>
      <c r="M49" s="20">
        <v>810</v>
      </c>
      <c r="N49" s="21">
        <v>1000</v>
      </c>
      <c r="O49" s="21"/>
      <c r="P49" s="60"/>
    </row>
    <row r="50" spans="1:16" s="25" customFormat="1" ht="24.75" customHeight="1">
      <c r="A50" s="74"/>
      <c r="B50" s="83"/>
      <c r="C50" s="83"/>
      <c r="D50" s="83"/>
      <c r="E50" s="83"/>
      <c r="F50" s="83"/>
      <c r="G50" s="83"/>
      <c r="H50" s="84" t="s">
        <v>73</v>
      </c>
      <c r="I50" s="54" t="s">
        <v>79</v>
      </c>
      <c r="J50" s="37">
        <v>4</v>
      </c>
      <c r="K50" s="18">
        <v>12</v>
      </c>
      <c r="L50" s="19"/>
      <c r="M50" s="20"/>
      <c r="N50" s="102">
        <f>N51</f>
        <v>11.8</v>
      </c>
      <c r="O50" s="102">
        <f>O51</f>
        <v>11.8</v>
      </c>
      <c r="P50" s="103">
        <f>P51</f>
        <v>11.8</v>
      </c>
    </row>
    <row r="51" spans="1:16" s="25" customFormat="1" ht="23.25" customHeight="1">
      <c r="A51" s="74"/>
      <c r="B51" s="83"/>
      <c r="C51" s="83"/>
      <c r="D51" s="83"/>
      <c r="E51" s="83"/>
      <c r="F51" s="83"/>
      <c r="G51" s="83"/>
      <c r="H51" s="84" t="s">
        <v>63</v>
      </c>
      <c r="I51" s="54" t="s">
        <v>79</v>
      </c>
      <c r="J51" s="37">
        <v>4</v>
      </c>
      <c r="K51" s="18">
        <v>12</v>
      </c>
      <c r="L51" s="19">
        <v>7700000</v>
      </c>
      <c r="M51" s="20"/>
      <c r="N51" s="102">
        <v>11.8</v>
      </c>
      <c r="O51" s="102">
        <v>11.8</v>
      </c>
      <c r="P51" s="103">
        <v>11.8</v>
      </c>
    </row>
    <row r="52" spans="1:16" s="25" customFormat="1" ht="33" customHeight="1">
      <c r="A52" s="74"/>
      <c r="B52" s="83"/>
      <c r="C52" s="83"/>
      <c r="D52" s="83"/>
      <c r="E52" s="83"/>
      <c r="F52" s="83"/>
      <c r="G52" s="83"/>
      <c r="H52" s="84" t="s">
        <v>76</v>
      </c>
      <c r="I52" s="54" t="s">
        <v>79</v>
      </c>
      <c r="J52" s="37">
        <v>4</v>
      </c>
      <c r="K52" s="18">
        <v>12</v>
      </c>
      <c r="L52" s="19">
        <v>7708042</v>
      </c>
      <c r="M52" s="20"/>
      <c r="N52" s="102">
        <v>11.8</v>
      </c>
      <c r="O52" s="102">
        <v>11.8</v>
      </c>
      <c r="P52" s="103">
        <v>11.8</v>
      </c>
    </row>
    <row r="53" spans="1:16" s="25" customFormat="1" ht="18" customHeight="1">
      <c r="A53" s="74"/>
      <c r="B53" s="83" t="s">
        <v>36</v>
      </c>
      <c r="C53" s="83"/>
      <c r="D53" s="83"/>
      <c r="E53" s="83"/>
      <c r="F53" s="83"/>
      <c r="G53" s="83"/>
      <c r="H53" s="84" t="s">
        <v>74</v>
      </c>
      <c r="I53" s="54" t="s">
        <v>79</v>
      </c>
      <c r="J53" s="37">
        <v>4</v>
      </c>
      <c r="K53" s="18">
        <v>12</v>
      </c>
      <c r="L53" s="19">
        <v>7708042</v>
      </c>
      <c r="M53" s="20">
        <v>121</v>
      </c>
      <c r="N53" s="102">
        <v>11.8</v>
      </c>
      <c r="O53" s="102">
        <v>11.8</v>
      </c>
      <c r="P53" s="103">
        <v>11.8</v>
      </c>
    </row>
    <row r="54" spans="1:16" s="31" customFormat="1" ht="21.75" customHeight="1">
      <c r="A54" s="26"/>
      <c r="B54" s="115" t="s">
        <v>11</v>
      </c>
      <c r="C54" s="115"/>
      <c r="D54" s="115"/>
      <c r="E54" s="115"/>
      <c r="F54" s="115"/>
      <c r="G54" s="115"/>
      <c r="H54" s="116"/>
      <c r="I54" s="49" t="s">
        <v>79</v>
      </c>
      <c r="J54" s="32">
        <v>5</v>
      </c>
      <c r="K54" s="32"/>
      <c r="L54" s="33"/>
      <c r="M54" s="34"/>
      <c r="N54" s="35">
        <f aca="true" t="shared" si="1" ref="N54:P55">N55</f>
        <v>2164</v>
      </c>
      <c r="O54" s="35">
        <f t="shared" si="1"/>
        <v>2099</v>
      </c>
      <c r="P54" s="59">
        <f t="shared" si="1"/>
        <v>2537</v>
      </c>
    </row>
    <row r="55" spans="1:16" s="31" customFormat="1" ht="20.25" customHeight="1">
      <c r="A55" s="26"/>
      <c r="B55" s="115" t="s">
        <v>23</v>
      </c>
      <c r="C55" s="115"/>
      <c r="D55" s="115"/>
      <c r="E55" s="115"/>
      <c r="F55" s="115"/>
      <c r="G55" s="115"/>
      <c r="H55" s="116"/>
      <c r="I55" s="49" t="s">
        <v>79</v>
      </c>
      <c r="J55" s="32">
        <v>5</v>
      </c>
      <c r="K55" s="32">
        <v>3</v>
      </c>
      <c r="L55" s="33"/>
      <c r="M55" s="34"/>
      <c r="N55" s="35">
        <f t="shared" si="1"/>
        <v>2164</v>
      </c>
      <c r="O55" s="35">
        <f t="shared" si="1"/>
        <v>2099</v>
      </c>
      <c r="P55" s="59">
        <f t="shared" si="1"/>
        <v>2537</v>
      </c>
    </row>
    <row r="56" spans="1:16" s="31" customFormat="1" ht="20.25" customHeight="1">
      <c r="A56" s="26"/>
      <c r="B56" s="98"/>
      <c r="C56" s="98"/>
      <c r="D56" s="98"/>
      <c r="E56" s="98"/>
      <c r="F56" s="98"/>
      <c r="G56" s="98"/>
      <c r="H56" s="72" t="s">
        <v>63</v>
      </c>
      <c r="I56" s="54" t="s">
        <v>79</v>
      </c>
      <c r="J56" s="37">
        <v>5</v>
      </c>
      <c r="K56" s="37">
        <v>3</v>
      </c>
      <c r="L56" s="38">
        <v>7700000</v>
      </c>
      <c r="M56" s="39"/>
      <c r="N56" s="40">
        <f>N57+N59+N61+N63</f>
        <v>2164</v>
      </c>
      <c r="O56" s="40">
        <f>O57+O59+O61+O63</f>
        <v>2099</v>
      </c>
      <c r="P56" s="61">
        <f>P57+P59+P61+P63</f>
        <v>2537</v>
      </c>
    </row>
    <row r="57" spans="1:16" s="25" customFormat="1" ht="15" customHeight="1">
      <c r="A57" s="17"/>
      <c r="B57" s="109" t="s">
        <v>24</v>
      </c>
      <c r="C57" s="109"/>
      <c r="D57" s="109"/>
      <c r="E57" s="109"/>
      <c r="F57" s="109"/>
      <c r="G57" s="109"/>
      <c r="H57" s="110"/>
      <c r="I57" s="54" t="s">
        <v>79</v>
      </c>
      <c r="J57" s="18">
        <v>5</v>
      </c>
      <c r="K57" s="18">
        <v>3</v>
      </c>
      <c r="L57" s="19">
        <v>7709610</v>
      </c>
      <c r="M57" s="20"/>
      <c r="N57" s="21">
        <f>N58</f>
        <v>1100</v>
      </c>
      <c r="O57" s="21">
        <f>O58</f>
        <v>1150</v>
      </c>
      <c r="P57" s="60">
        <f>P58</f>
        <v>1370</v>
      </c>
    </row>
    <row r="58" spans="1:16" s="25" customFormat="1" ht="21.75" customHeight="1">
      <c r="A58" s="17"/>
      <c r="B58" s="109" t="s">
        <v>44</v>
      </c>
      <c r="C58" s="109"/>
      <c r="D58" s="109"/>
      <c r="E58" s="109"/>
      <c r="F58" s="109"/>
      <c r="G58" s="109"/>
      <c r="H58" s="110"/>
      <c r="I58" s="54" t="s">
        <v>79</v>
      </c>
      <c r="J58" s="18">
        <v>5</v>
      </c>
      <c r="K58" s="18">
        <v>3</v>
      </c>
      <c r="L58" s="19">
        <v>7709610</v>
      </c>
      <c r="M58" s="20">
        <v>244</v>
      </c>
      <c r="N58" s="21">
        <v>1100</v>
      </c>
      <c r="O58" s="21">
        <v>1150</v>
      </c>
      <c r="P58" s="60">
        <v>1370</v>
      </c>
    </row>
    <row r="59" spans="1:16" s="25" customFormat="1" ht="21.75" customHeight="1">
      <c r="A59" s="17"/>
      <c r="B59" s="68"/>
      <c r="C59" s="82"/>
      <c r="D59" s="82"/>
      <c r="E59" s="82"/>
      <c r="F59" s="82"/>
      <c r="G59" s="82"/>
      <c r="H59" s="82" t="s">
        <v>81</v>
      </c>
      <c r="I59" s="54" t="s">
        <v>79</v>
      </c>
      <c r="J59" s="18">
        <v>5</v>
      </c>
      <c r="K59" s="18">
        <v>3</v>
      </c>
      <c r="L59" s="19">
        <v>7709630</v>
      </c>
      <c r="M59" s="20"/>
      <c r="N59" s="21">
        <f>N60</f>
        <v>200</v>
      </c>
      <c r="O59" s="21">
        <f>O60</f>
        <v>200</v>
      </c>
      <c r="P59" s="60">
        <f>P60</f>
        <v>350</v>
      </c>
    </row>
    <row r="60" spans="1:16" s="25" customFormat="1" ht="21.75" customHeight="1">
      <c r="A60" s="17"/>
      <c r="B60" s="68"/>
      <c r="C60" s="82"/>
      <c r="D60" s="82"/>
      <c r="E60" s="82"/>
      <c r="F60" s="82"/>
      <c r="G60" s="82"/>
      <c r="H60" s="82" t="s">
        <v>44</v>
      </c>
      <c r="I60" s="54" t="s">
        <v>79</v>
      </c>
      <c r="J60" s="18">
        <v>5</v>
      </c>
      <c r="K60" s="18">
        <v>3</v>
      </c>
      <c r="L60" s="19">
        <v>7709630</v>
      </c>
      <c r="M60" s="20">
        <v>244</v>
      </c>
      <c r="N60" s="21">
        <v>200</v>
      </c>
      <c r="O60" s="21">
        <v>200</v>
      </c>
      <c r="P60" s="60">
        <v>350</v>
      </c>
    </row>
    <row r="61" spans="1:16" s="25" customFormat="1" ht="20.25" customHeight="1">
      <c r="A61" s="17"/>
      <c r="B61" s="113" t="s">
        <v>25</v>
      </c>
      <c r="C61" s="114"/>
      <c r="D61" s="114"/>
      <c r="E61" s="114"/>
      <c r="F61" s="114"/>
      <c r="G61" s="114"/>
      <c r="H61" s="114"/>
      <c r="I61" s="54" t="s">
        <v>79</v>
      </c>
      <c r="J61" s="37">
        <v>5</v>
      </c>
      <c r="K61" s="37">
        <v>3</v>
      </c>
      <c r="L61" s="38">
        <v>7709640</v>
      </c>
      <c r="M61" s="39"/>
      <c r="N61" s="40">
        <f>N62</f>
        <v>135</v>
      </c>
      <c r="O61" s="40">
        <f>O62</f>
        <v>150</v>
      </c>
      <c r="P61" s="61">
        <f>P62</f>
        <v>250</v>
      </c>
    </row>
    <row r="62" spans="1:16" s="25" customFormat="1" ht="30" customHeight="1">
      <c r="A62" s="17"/>
      <c r="B62" s="141" t="s">
        <v>44</v>
      </c>
      <c r="C62" s="142"/>
      <c r="D62" s="142"/>
      <c r="E62" s="142"/>
      <c r="F62" s="142"/>
      <c r="G62" s="142"/>
      <c r="H62" s="143"/>
      <c r="I62" s="54" t="s">
        <v>79</v>
      </c>
      <c r="J62" s="18">
        <v>5</v>
      </c>
      <c r="K62" s="18">
        <v>3</v>
      </c>
      <c r="L62" s="19">
        <v>7709640</v>
      </c>
      <c r="M62" s="20">
        <v>244</v>
      </c>
      <c r="N62" s="21">
        <v>135</v>
      </c>
      <c r="O62" s="21">
        <v>150</v>
      </c>
      <c r="P62" s="60">
        <v>250</v>
      </c>
    </row>
    <row r="63" spans="1:16" s="25" customFormat="1" ht="25.5" customHeight="1">
      <c r="A63" s="17"/>
      <c r="B63" s="113" t="s">
        <v>26</v>
      </c>
      <c r="C63" s="114"/>
      <c r="D63" s="114"/>
      <c r="E63" s="114"/>
      <c r="F63" s="114"/>
      <c r="G63" s="114"/>
      <c r="H63" s="114"/>
      <c r="I63" s="54" t="s">
        <v>79</v>
      </c>
      <c r="J63" s="37">
        <v>5</v>
      </c>
      <c r="K63" s="37">
        <v>3</v>
      </c>
      <c r="L63" s="38">
        <v>7709650</v>
      </c>
      <c r="M63" s="39"/>
      <c r="N63" s="40">
        <f>N64</f>
        <v>729</v>
      </c>
      <c r="O63" s="40">
        <f>O64</f>
        <v>599</v>
      </c>
      <c r="P63" s="61">
        <f>P64</f>
        <v>567</v>
      </c>
    </row>
    <row r="64" spans="1:16" s="25" customFormat="1" ht="24" customHeight="1">
      <c r="A64" s="17"/>
      <c r="B64" s="113" t="s">
        <v>41</v>
      </c>
      <c r="C64" s="114"/>
      <c r="D64" s="114"/>
      <c r="E64" s="114"/>
      <c r="F64" s="114"/>
      <c r="G64" s="114"/>
      <c r="H64" s="114"/>
      <c r="I64" s="54" t="s">
        <v>79</v>
      </c>
      <c r="J64" s="37">
        <v>5</v>
      </c>
      <c r="K64" s="37">
        <v>3</v>
      </c>
      <c r="L64" s="38">
        <v>7709650</v>
      </c>
      <c r="M64" s="39">
        <v>244</v>
      </c>
      <c r="N64" s="40">
        <v>729</v>
      </c>
      <c r="O64" s="40">
        <v>599</v>
      </c>
      <c r="P64" s="61">
        <v>567</v>
      </c>
    </row>
    <row r="65" spans="1:16" s="25" customFormat="1" ht="23.25" customHeight="1">
      <c r="A65" s="74"/>
      <c r="B65" s="69"/>
      <c r="C65" s="70"/>
      <c r="D65" s="70"/>
      <c r="E65" s="70"/>
      <c r="F65" s="70"/>
      <c r="G65" s="70"/>
      <c r="H65" s="73" t="s">
        <v>31</v>
      </c>
      <c r="I65" s="49" t="s">
        <v>79</v>
      </c>
      <c r="J65" s="32">
        <v>7</v>
      </c>
      <c r="K65" s="37"/>
      <c r="L65" s="38"/>
      <c r="M65" s="39"/>
      <c r="N65" s="35">
        <f>N66</f>
        <v>63</v>
      </c>
      <c r="O65" s="35">
        <f>O66</f>
        <v>63</v>
      </c>
      <c r="P65" s="59">
        <f>P66</f>
        <v>63</v>
      </c>
    </row>
    <row r="66" spans="1:16" s="25" customFormat="1" ht="23.25" customHeight="1">
      <c r="A66" s="74"/>
      <c r="B66" s="69"/>
      <c r="C66" s="70"/>
      <c r="D66" s="70"/>
      <c r="E66" s="70"/>
      <c r="F66" s="70"/>
      <c r="G66" s="70"/>
      <c r="H66" s="70" t="s">
        <v>32</v>
      </c>
      <c r="I66" s="54" t="s">
        <v>79</v>
      </c>
      <c r="J66" s="37">
        <v>7</v>
      </c>
      <c r="K66" s="37">
        <v>7</v>
      </c>
      <c r="L66" s="38"/>
      <c r="M66" s="39"/>
      <c r="N66" s="40">
        <f>N68</f>
        <v>63</v>
      </c>
      <c r="O66" s="40">
        <f>O68</f>
        <v>63</v>
      </c>
      <c r="P66" s="61">
        <f>P68</f>
        <v>63</v>
      </c>
    </row>
    <row r="67" spans="1:16" s="25" customFormat="1" ht="23.25" customHeight="1">
      <c r="A67" s="74"/>
      <c r="B67" s="69"/>
      <c r="C67" s="70"/>
      <c r="D67" s="70"/>
      <c r="E67" s="70"/>
      <c r="F67" s="70"/>
      <c r="G67" s="70"/>
      <c r="H67" s="70" t="s">
        <v>63</v>
      </c>
      <c r="I67" s="54" t="s">
        <v>79</v>
      </c>
      <c r="J67" s="37">
        <v>7</v>
      </c>
      <c r="K67" s="37">
        <v>7</v>
      </c>
      <c r="L67" s="38">
        <v>7700000</v>
      </c>
      <c r="M67" s="39"/>
      <c r="N67" s="40"/>
      <c r="O67" s="40"/>
      <c r="P67" s="61"/>
    </row>
    <row r="68" spans="1:16" s="25" customFormat="1" ht="17.25" customHeight="1">
      <c r="A68" s="74"/>
      <c r="B68" s="69"/>
      <c r="C68" s="70"/>
      <c r="D68" s="70"/>
      <c r="E68" s="70"/>
      <c r="F68" s="70"/>
      <c r="G68" s="70"/>
      <c r="H68" s="78" t="s">
        <v>64</v>
      </c>
      <c r="I68" s="54" t="s">
        <v>79</v>
      </c>
      <c r="J68" s="37">
        <v>7</v>
      </c>
      <c r="K68" s="37">
        <v>7</v>
      </c>
      <c r="L68" s="38">
        <v>7701002</v>
      </c>
      <c r="M68" s="39"/>
      <c r="N68" s="40">
        <f>N69</f>
        <v>63</v>
      </c>
      <c r="O68" s="40">
        <f>O69</f>
        <v>63</v>
      </c>
      <c r="P68" s="61">
        <f>P69</f>
        <v>63</v>
      </c>
    </row>
    <row r="69" spans="1:16" s="25" customFormat="1" ht="18.75" customHeight="1">
      <c r="A69" s="74"/>
      <c r="B69" s="69" t="s">
        <v>7</v>
      </c>
      <c r="C69" s="70"/>
      <c r="D69" s="70"/>
      <c r="E69" s="70"/>
      <c r="F69" s="70"/>
      <c r="G69" s="70"/>
      <c r="H69" s="70" t="s">
        <v>27</v>
      </c>
      <c r="I69" s="54" t="s">
        <v>79</v>
      </c>
      <c r="J69" s="37">
        <v>7</v>
      </c>
      <c r="K69" s="37">
        <v>7</v>
      </c>
      <c r="L69" s="38">
        <v>7701002</v>
      </c>
      <c r="M69" s="39">
        <v>540</v>
      </c>
      <c r="N69" s="40">
        <v>63</v>
      </c>
      <c r="O69" s="40">
        <v>63</v>
      </c>
      <c r="P69" s="61">
        <v>63</v>
      </c>
    </row>
    <row r="70" spans="1:16" s="31" customFormat="1" ht="21.75" customHeight="1">
      <c r="A70" s="51"/>
      <c r="B70" s="115" t="s">
        <v>15</v>
      </c>
      <c r="C70" s="115"/>
      <c r="D70" s="115"/>
      <c r="E70" s="115"/>
      <c r="F70" s="115"/>
      <c r="G70" s="115"/>
      <c r="H70" s="116"/>
      <c r="I70" s="49" t="s">
        <v>79</v>
      </c>
      <c r="J70" s="32">
        <v>8</v>
      </c>
      <c r="K70" s="32"/>
      <c r="L70" s="33"/>
      <c r="M70" s="34"/>
      <c r="N70" s="35">
        <f aca="true" t="shared" si="2" ref="N70:P71">N71</f>
        <v>4902</v>
      </c>
      <c r="O70" s="35">
        <f t="shared" si="2"/>
        <v>4817</v>
      </c>
      <c r="P70" s="59">
        <f t="shared" si="2"/>
        <v>4817</v>
      </c>
    </row>
    <row r="71" spans="1:16" s="31" customFormat="1" ht="21.75" customHeight="1">
      <c r="A71" s="51" t="s">
        <v>16</v>
      </c>
      <c r="B71" s="52"/>
      <c r="C71" s="52"/>
      <c r="D71" s="52"/>
      <c r="E71" s="52"/>
      <c r="F71" s="52"/>
      <c r="G71" s="52"/>
      <c r="H71" s="53"/>
      <c r="I71" s="49" t="s">
        <v>79</v>
      </c>
      <c r="J71" s="32">
        <v>8</v>
      </c>
      <c r="K71" s="32">
        <v>1</v>
      </c>
      <c r="L71" s="33"/>
      <c r="M71" s="34"/>
      <c r="N71" s="35">
        <f t="shared" si="2"/>
        <v>4902</v>
      </c>
      <c r="O71" s="35">
        <f>O73+O75+O77</f>
        <v>4817</v>
      </c>
      <c r="P71" s="59">
        <f t="shared" si="2"/>
        <v>4817</v>
      </c>
    </row>
    <row r="72" spans="1:16" s="31" customFormat="1" ht="21.75" customHeight="1">
      <c r="A72" s="51"/>
      <c r="B72" s="52"/>
      <c r="C72" s="52"/>
      <c r="D72" s="52"/>
      <c r="E72" s="52"/>
      <c r="F72" s="52"/>
      <c r="G72" s="52"/>
      <c r="H72" s="101" t="s">
        <v>63</v>
      </c>
      <c r="I72" s="54" t="s">
        <v>79</v>
      </c>
      <c r="J72" s="37">
        <v>8</v>
      </c>
      <c r="K72" s="37">
        <v>1</v>
      </c>
      <c r="L72" s="38">
        <v>7700000</v>
      </c>
      <c r="M72" s="39"/>
      <c r="N72" s="40">
        <f>N73+N75+N77</f>
        <v>4902</v>
      </c>
      <c r="O72" s="40">
        <f>O73+O75</f>
        <v>4817</v>
      </c>
      <c r="P72" s="61">
        <f>P73+P75+P77</f>
        <v>4817</v>
      </c>
    </row>
    <row r="73" spans="1:16" s="25" customFormat="1" ht="22.5" customHeight="1">
      <c r="A73" s="17"/>
      <c r="B73" s="109" t="s">
        <v>68</v>
      </c>
      <c r="C73" s="109"/>
      <c r="D73" s="109"/>
      <c r="E73" s="109"/>
      <c r="F73" s="109"/>
      <c r="G73" s="109"/>
      <c r="H73" s="110"/>
      <c r="I73" s="54" t="s">
        <v>79</v>
      </c>
      <c r="J73" s="18">
        <v>8</v>
      </c>
      <c r="K73" s="18">
        <v>1</v>
      </c>
      <c r="L73" s="19">
        <v>7707440</v>
      </c>
      <c r="M73" s="20"/>
      <c r="N73" s="21">
        <f>N74</f>
        <v>3940</v>
      </c>
      <c r="O73" s="21">
        <f>O74</f>
        <v>4116</v>
      </c>
      <c r="P73" s="60">
        <f>P74</f>
        <v>4116</v>
      </c>
    </row>
    <row r="74" spans="1:16" s="25" customFormat="1" ht="21.75" customHeight="1">
      <c r="A74" s="17"/>
      <c r="B74" s="109" t="s">
        <v>27</v>
      </c>
      <c r="C74" s="109"/>
      <c r="D74" s="109"/>
      <c r="E74" s="109"/>
      <c r="F74" s="109"/>
      <c r="G74" s="109"/>
      <c r="H74" s="110"/>
      <c r="I74" s="54" t="s">
        <v>79</v>
      </c>
      <c r="J74" s="18">
        <v>8</v>
      </c>
      <c r="K74" s="18">
        <v>1</v>
      </c>
      <c r="L74" s="19">
        <v>7707440</v>
      </c>
      <c r="M74" s="20">
        <v>500</v>
      </c>
      <c r="N74" s="21">
        <v>3940</v>
      </c>
      <c r="O74" s="21">
        <v>4116</v>
      </c>
      <c r="P74" s="60">
        <v>4116</v>
      </c>
    </row>
    <row r="75" spans="1:16" s="31" customFormat="1" ht="24" customHeight="1">
      <c r="A75" s="26"/>
      <c r="B75" s="113" t="s">
        <v>69</v>
      </c>
      <c r="C75" s="114"/>
      <c r="D75" s="114"/>
      <c r="E75" s="114"/>
      <c r="F75" s="114"/>
      <c r="G75" s="114"/>
      <c r="H75" s="114"/>
      <c r="I75" s="54" t="s">
        <v>79</v>
      </c>
      <c r="J75" s="37">
        <v>8</v>
      </c>
      <c r="K75" s="37">
        <v>1</v>
      </c>
      <c r="L75" s="38">
        <v>7707442</v>
      </c>
      <c r="M75" s="39"/>
      <c r="N75" s="40">
        <f>N76</f>
        <v>701</v>
      </c>
      <c r="O75" s="40">
        <f>O76</f>
        <v>701</v>
      </c>
      <c r="P75" s="61">
        <f>P76</f>
        <v>701</v>
      </c>
    </row>
    <row r="76" spans="1:16" s="25" customFormat="1" ht="19.5" customHeight="1">
      <c r="A76" s="17"/>
      <c r="B76" s="109" t="s">
        <v>27</v>
      </c>
      <c r="C76" s="109"/>
      <c r="D76" s="109"/>
      <c r="E76" s="109"/>
      <c r="F76" s="109"/>
      <c r="G76" s="109"/>
      <c r="H76" s="110"/>
      <c r="I76" s="54" t="s">
        <v>79</v>
      </c>
      <c r="J76" s="18">
        <v>8</v>
      </c>
      <c r="K76" s="18">
        <v>1</v>
      </c>
      <c r="L76" s="19">
        <v>7707442</v>
      </c>
      <c r="M76" s="20">
        <v>540</v>
      </c>
      <c r="N76" s="21">
        <v>701</v>
      </c>
      <c r="O76" s="21">
        <v>701</v>
      </c>
      <c r="P76" s="60">
        <v>701</v>
      </c>
    </row>
    <row r="77" spans="1:16" s="25" customFormat="1" ht="19.5" customHeight="1">
      <c r="A77" s="17"/>
      <c r="B77" s="67"/>
      <c r="C77" s="67"/>
      <c r="D77" s="67"/>
      <c r="E77" s="67"/>
      <c r="F77" s="67"/>
      <c r="G77" s="67"/>
      <c r="H77" s="72" t="s">
        <v>27</v>
      </c>
      <c r="I77" s="54" t="s">
        <v>79</v>
      </c>
      <c r="J77" s="18">
        <v>8</v>
      </c>
      <c r="K77" s="18">
        <v>1</v>
      </c>
      <c r="L77" s="19">
        <v>7708006</v>
      </c>
      <c r="M77" s="20">
        <v>540</v>
      </c>
      <c r="N77" s="21">
        <v>261</v>
      </c>
      <c r="O77" s="21"/>
      <c r="P77" s="60"/>
    </row>
    <row r="78" spans="1:16" s="25" customFormat="1" ht="21.75" customHeight="1">
      <c r="A78" s="17"/>
      <c r="B78" s="115" t="s">
        <v>12</v>
      </c>
      <c r="C78" s="115"/>
      <c r="D78" s="115"/>
      <c r="E78" s="115"/>
      <c r="F78" s="115"/>
      <c r="G78" s="115"/>
      <c r="H78" s="116"/>
      <c r="I78" s="49" t="s">
        <v>79</v>
      </c>
      <c r="J78" s="32">
        <v>11</v>
      </c>
      <c r="K78" s="32"/>
      <c r="L78" s="33"/>
      <c r="M78" s="34"/>
      <c r="N78" s="35">
        <v>30</v>
      </c>
      <c r="O78" s="35">
        <v>30</v>
      </c>
      <c r="P78" s="59">
        <v>30</v>
      </c>
    </row>
    <row r="79" spans="1:16" s="25" customFormat="1" ht="21.75" customHeight="1">
      <c r="A79" s="17"/>
      <c r="B79" s="144" t="s">
        <v>18</v>
      </c>
      <c r="C79" s="145"/>
      <c r="D79" s="145"/>
      <c r="E79" s="145"/>
      <c r="F79" s="145"/>
      <c r="G79" s="145"/>
      <c r="H79" s="145"/>
      <c r="I79" s="49" t="s">
        <v>79</v>
      </c>
      <c r="J79" s="32">
        <v>11</v>
      </c>
      <c r="K79" s="32">
        <v>1</v>
      </c>
      <c r="L79" s="33"/>
      <c r="M79" s="34"/>
      <c r="N79" s="35">
        <v>30</v>
      </c>
      <c r="O79" s="35">
        <v>30</v>
      </c>
      <c r="P79" s="59">
        <v>30</v>
      </c>
    </row>
    <row r="80" spans="1:16" s="25" customFormat="1" ht="21.75" customHeight="1">
      <c r="A80" s="17"/>
      <c r="B80" s="97"/>
      <c r="C80" s="73"/>
      <c r="D80" s="73"/>
      <c r="E80" s="73"/>
      <c r="F80" s="73"/>
      <c r="G80" s="73"/>
      <c r="H80" s="70" t="s">
        <v>63</v>
      </c>
      <c r="I80" s="54" t="s">
        <v>79</v>
      </c>
      <c r="J80" s="37">
        <v>11</v>
      </c>
      <c r="K80" s="37">
        <v>1</v>
      </c>
      <c r="L80" s="38">
        <v>7700000</v>
      </c>
      <c r="M80" s="39"/>
      <c r="N80" s="40">
        <v>30</v>
      </c>
      <c r="O80" s="40">
        <v>30</v>
      </c>
      <c r="P80" s="61">
        <v>30</v>
      </c>
    </row>
    <row r="81" spans="1:16" s="25" customFormat="1" ht="33" customHeight="1">
      <c r="A81" s="17"/>
      <c r="B81" s="139" t="s">
        <v>70</v>
      </c>
      <c r="C81" s="139"/>
      <c r="D81" s="139"/>
      <c r="E81" s="139"/>
      <c r="F81" s="139"/>
      <c r="G81" s="139"/>
      <c r="H81" s="140"/>
      <c r="I81" s="54" t="s">
        <v>79</v>
      </c>
      <c r="J81" s="37">
        <v>11</v>
      </c>
      <c r="K81" s="37">
        <v>1</v>
      </c>
      <c r="L81" s="38">
        <v>7707066</v>
      </c>
      <c r="M81" s="39"/>
      <c r="N81" s="40">
        <v>30</v>
      </c>
      <c r="O81" s="40">
        <v>30</v>
      </c>
      <c r="P81" s="61">
        <v>30</v>
      </c>
    </row>
    <row r="82" spans="1:16" s="25" customFormat="1" ht="25.5" customHeight="1">
      <c r="A82" s="17"/>
      <c r="B82" s="139" t="s">
        <v>44</v>
      </c>
      <c r="C82" s="139"/>
      <c r="D82" s="139"/>
      <c r="E82" s="139"/>
      <c r="F82" s="139"/>
      <c r="G82" s="139"/>
      <c r="H82" s="140"/>
      <c r="I82" s="54" t="s">
        <v>79</v>
      </c>
      <c r="J82" s="37">
        <v>11</v>
      </c>
      <c r="K82" s="37">
        <v>1</v>
      </c>
      <c r="L82" s="38">
        <v>7707066</v>
      </c>
      <c r="M82" s="39">
        <v>244</v>
      </c>
      <c r="N82" s="40">
        <v>30</v>
      </c>
      <c r="O82" s="40">
        <v>30</v>
      </c>
      <c r="P82" s="61">
        <v>30</v>
      </c>
    </row>
    <row r="83" spans="1:16" s="31" customFormat="1" ht="21.75" customHeight="1">
      <c r="A83" s="26"/>
      <c r="B83" s="144" t="s">
        <v>19</v>
      </c>
      <c r="C83" s="145"/>
      <c r="D83" s="145"/>
      <c r="E83" s="145"/>
      <c r="F83" s="145"/>
      <c r="G83" s="145"/>
      <c r="H83" s="145"/>
      <c r="I83" s="49" t="s">
        <v>79</v>
      </c>
      <c r="J83" s="32">
        <v>99</v>
      </c>
      <c r="K83" s="32"/>
      <c r="L83" s="33"/>
      <c r="M83" s="34"/>
      <c r="N83" s="35"/>
      <c r="O83" s="35">
        <f aca="true" t="shared" si="3" ref="O83:P85">O84</f>
        <v>364</v>
      </c>
      <c r="P83" s="59">
        <f t="shared" si="3"/>
        <v>753</v>
      </c>
    </row>
    <row r="84" spans="1:16" s="25" customFormat="1" ht="16.5" customHeight="1">
      <c r="A84" s="17"/>
      <c r="B84" s="144" t="s">
        <v>19</v>
      </c>
      <c r="C84" s="145"/>
      <c r="D84" s="145"/>
      <c r="E84" s="145"/>
      <c r="F84" s="145"/>
      <c r="G84" s="145"/>
      <c r="H84" s="145"/>
      <c r="I84" s="49" t="s">
        <v>79</v>
      </c>
      <c r="J84" s="32">
        <v>99</v>
      </c>
      <c r="K84" s="32">
        <v>99</v>
      </c>
      <c r="L84" s="33"/>
      <c r="M84" s="20"/>
      <c r="N84" s="35"/>
      <c r="O84" s="35">
        <f t="shared" si="3"/>
        <v>364</v>
      </c>
      <c r="P84" s="59">
        <f t="shared" si="3"/>
        <v>753</v>
      </c>
    </row>
    <row r="85" spans="1:16" s="25" customFormat="1" ht="21.75" customHeight="1">
      <c r="A85" s="17"/>
      <c r="B85" s="109" t="s">
        <v>19</v>
      </c>
      <c r="C85" s="109"/>
      <c r="D85" s="109"/>
      <c r="E85" s="109"/>
      <c r="F85" s="109"/>
      <c r="G85" s="109"/>
      <c r="H85" s="110"/>
      <c r="I85" s="54" t="s">
        <v>79</v>
      </c>
      <c r="J85" s="18">
        <v>99</v>
      </c>
      <c r="K85" s="18">
        <v>99</v>
      </c>
      <c r="L85" s="19">
        <v>9990000</v>
      </c>
      <c r="M85" s="20"/>
      <c r="N85" s="21"/>
      <c r="O85" s="21">
        <f t="shared" si="3"/>
        <v>364</v>
      </c>
      <c r="P85" s="60">
        <f t="shared" si="3"/>
        <v>753</v>
      </c>
    </row>
    <row r="86" spans="1:16" s="25" customFormat="1" ht="21.75" customHeight="1">
      <c r="A86" s="17"/>
      <c r="B86" s="139" t="s">
        <v>19</v>
      </c>
      <c r="C86" s="139"/>
      <c r="D86" s="139"/>
      <c r="E86" s="139"/>
      <c r="F86" s="139"/>
      <c r="G86" s="139"/>
      <c r="H86" s="140"/>
      <c r="I86" s="54" t="s">
        <v>79</v>
      </c>
      <c r="J86" s="18">
        <v>99</v>
      </c>
      <c r="K86" s="18">
        <v>99</v>
      </c>
      <c r="L86" s="19">
        <v>999000</v>
      </c>
      <c r="M86" s="20">
        <v>999</v>
      </c>
      <c r="N86" s="21"/>
      <c r="O86" s="21">
        <v>364</v>
      </c>
      <c r="P86" s="60">
        <v>753</v>
      </c>
    </row>
    <row r="87" spans="1:16" s="25" customFormat="1" ht="409.5" customHeight="1" hidden="1">
      <c r="A87" s="22"/>
      <c r="B87" s="22"/>
      <c r="C87" s="22"/>
      <c r="D87" s="22"/>
      <c r="E87" s="22"/>
      <c r="F87" s="22"/>
      <c r="G87" s="22"/>
      <c r="H87" s="3"/>
      <c r="I87" s="3"/>
      <c r="J87" s="22">
        <v>0</v>
      </c>
      <c r="K87" s="22">
        <v>0</v>
      </c>
      <c r="L87" s="22">
        <v>0</v>
      </c>
      <c r="M87" s="22">
        <v>0</v>
      </c>
      <c r="N87" s="23">
        <v>442712776.65</v>
      </c>
      <c r="O87" s="23">
        <v>442712776.65</v>
      </c>
      <c r="P87" s="60">
        <v>442712776.65</v>
      </c>
    </row>
    <row r="88" spans="1:16" s="25" customFormat="1" ht="2.25" customHeight="1" hidden="1">
      <c r="A88" s="22"/>
      <c r="B88" s="22"/>
      <c r="C88" s="22"/>
      <c r="D88" s="22"/>
      <c r="E88" s="22"/>
      <c r="F88" s="22"/>
      <c r="G88" s="22"/>
      <c r="H88" s="3"/>
      <c r="I88" s="3"/>
      <c r="J88" s="22"/>
      <c r="K88" s="22"/>
      <c r="L88" s="22"/>
      <c r="M88" s="22"/>
      <c r="N88" s="23"/>
      <c r="O88" s="23"/>
      <c r="P88" s="60"/>
    </row>
    <row r="89" spans="1:16" s="25" customFormat="1" ht="33.75" customHeight="1" hidden="1">
      <c r="A89" s="22"/>
      <c r="B89" s="22"/>
      <c r="C89" s="22"/>
      <c r="D89" s="22"/>
      <c r="E89" s="22"/>
      <c r="F89" s="22"/>
      <c r="G89" s="22"/>
      <c r="H89" s="3"/>
      <c r="I89" s="3"/>
      <c r="J89" s="22"/>
      <c r="K89" s="22"/>
      <c r="L89" s="22"/>
      <c r="M89" s="22"/>
      <c r="N89" s="23"/>
      <c r="O89" s="23"/>
      <c r="P89" s="60"/>
    </row>
    <row r="90" spans="1:16" s="25" customFormat="1" ht="22.5" customHeight="1" thickBot="1">
      <c r="A90" s="4"/>
      <c r="B90" s="134" t="s">
        <v>13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08">
        <f>N13+N35+N37+N43+N54+N65+N70+N78</f>
        <v>15509.591</v>
      </c>
      <c r="O90" s="24">
        <f>O13+O35+O37+O43+O54+O65+O70+O78+O83</f>
        <v>14724.788</v>
      </c>
      <c r="P90" s="62">
        <f>P13+P35+P37+P43+P54+P65+P70+P78+P83</f>
        <v>15245.288</v>
      </c>
    </row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</sheetData>
  <sheetProtection/>
  <mergeCells count="43">
    <mergeCell ref="B85:H85"/>
    <mergeCell ref="B86:H86"/>
    <mergeCell ref="B76:H76"/>
    <mergeCell ref="B61:H61"/>
    <mergeCell ref="B70:H70"/>
    <mergeCell ref="B74:H74"/>
    <mergeCell ref="B73:H73"/>
    <mergeCell ref="B75:H75"/>
    <mergeCell ref="B63:H63"/>
    <mergeCell ref="B62:H62"/>
    <mergeCell ref="B79:H79"/>
    <mergeCell ref="B81:H81"/>
    <mergeCell ref="B83:H83"/>
    <mergeCell ref="B78:H78"/>
    <mergeCell ref="B84:H84"/>
    <mergeCell ref="B90:M90"/>
    <mergeCell ref="B13:H13"/>
    <mergeCell ref="B54:H54"/>
    <mergeCell ref="B64:H64"/>
    <mergeCell ref="B16:H16"/>
    <mergeCell ref="B20:H20"/>
    <mergeCell ref="B18:H18"/>
    <mergeCell ref="B17:H17"/>
    <mergeCell ref="B82:H82"/>
    <mergeCell ref="B58:H58"/>
    <mergeCell ref="J1:O1"/>
    <mergeCell ref="B5:O5"/>
    <mergeCell ref="N8:N10"/>
    <mergeCell ref="O8:O10"/>
    <mergeCell ref="B10:H10"/>
    <mergeCell ref="M8:M10"/>
    <mergeCell ref="I8:I10"/>
    <mergeCell ref="J8:J10"/>
    <mergeCell ref="B57:H57"/>
    <mergeCell ref="P8:P10"/>
    <mergeCell ref="B15:H15"/>
    <mergeCell ref="B14:H14"/>
    <mergeCell ref="B21:H21"/>
    <mergeCell ref="B19:H19"/>
    <mergeCell ref="C11:H11"/>
    <mergeCell ref="K8:K10"/>
    <mergeCell ref="L8:L10"/>
    <mergeCell ref="B55:H55"/>
  </mergeCells>
  <printOptions/>
  <pageMargins left="0.5905511811023623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6">
      <selection activeCell="L4" sqref="L4"/>
    </sheetView>
  </sheetViews>
  <sheetFormatPr defaultColWidth="9.00390625" defaultRowHeight="12.75"/>
  <cols>
    <col min="1" max="1" width="0.74609375" style="2" customWidth="1"/>
    <col min="2" max="2" width="0.875" style="2" hidden="1" customWidth="1"/>
    <col min="3" max="3" width="0.74609375" style="2" hidden="1" customWidth="1"/>
    <col min="4" max="4" width="0.6171875" style="2" hidden="1" customWidth="1"/>
    <col min="5" max="6" width="0.74609375" style="2" hidden="1" customWidth="1"/>
    <col min="7" max="7" width="1.25" style="2" hidden="1" customWidth="1"/>
    <col min="8" max="8" width="48.75390625" style="2" customWidth="1"/>
    <col min="9" max="9" width="8.125" style="2" customWidth="1"/>
    <col min="10" max="10" width="7.00390625" style="2" customWidth="1"/>
    <col min="11" max="11" width="9.00390625" style="2" customWidth="1"/>
    <col min="12" max="12" width="9.625" style="2" customWidth="1"/>
    <col min="13" max="13" width="11.875" style="2" customWidth="1"/>
    <col min="14" max="246" width="9.125" style="2" customWidth="1"/>
    <col min="247" max="16384" width="9.125" style="2" customWidth="1"/>
  </cols>
  <sheetData>
    <row r="1" spans="1:12" ht="72.75" customHeight="1">
      <c r="A1" s="1"/>
      <c r="B1" s="1"/>
      <c r="C1" s="1"/>
      <c r="D1" s="1"/>
      <c r="E1" s="1"/>
      <c r="F1" s="1"/>
      <c r="G1" s="1"/>
      <c r="H1" s="1"/>
      <c r="I1" s="124" t="s">
        <v>59</v>
      </c>
      <c r="J1" s="124"/>
      <c r="K1" s="124"/>
      <c r="L1" s="124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43" t="s">
        <v>92</v>
      </c>
      <c r="J2" s="43"/>
      <c r="K2" s="43"/>
      <c r="L2" s="1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51.75" customHeight="1">
      <c r="A5" s="1"/>
      <c r="B5" s="125" t="s">
        <v>54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11.25" customHeight="1" thickBot="1">
      <c r="A7" s="4"/>
      <c r="B7" s="4"/>
      <c r="C7" s="4"/>
      <c r="D7" s="4"/>
      <c r="E7" s="4"/>
      <c r="F7" s="4"/>
      <c r="G7" s="4"/>
      <c r="H7" s="4"/>
      <c r="I7" s="1"/>
      <c r="J7" s="4"/>
      <c r="K7" s="42"/>
      <c r="L7" s="1"/>
      <c r="M7" s="64" t="s">
        <v>20</v>
      </c>
    </row>
    <row r="8" spans="1:13" ht="18" customHeight="1">
      <c r="A8" s="4"/>
      <c r="B8" s="5"/>
      <c r="C8" s="6"/>
      <c r="D8" s="6"/>
      <c r="E8" s="6"/>
      <c r="F8" s="6"/>
      <c r="G8" s="6"/>
      <c r="H8" s="7"/>
      <c r="I8" s="148" t="s">
        <v>1</v>
      </c>
      <c r="J8" s="148" t="s">
        <v>2</v>
      </c>
      <c r="K8" s="126" t="s">
        <v>33</v>
      </c>
      <c r="L8" s="111" t="s">
        <v>40</v>
      </c>
      <c r="M8" s="111" t="s">
        <v>55</v>
      </c>
    </row>
    <row r="9" spans="1:13" ht="12.75" customHeight="1">
      <c r="A9" s="4"/>
      <c r="B9" s="8"/>
      <c r="C9" s="9"/>
      <c r="D9" s="9"/>
      <c r="E9" s="9"/>
      <c r="F9" s="9"/>
      <c r="G9" s="9"/>
      <c r="H9" s="10"/>
      <c r="I9" s="148"/>
      <c r="J9" s="148"/>
      <c r="K9" s="127"/>
      <c r="L9" s="112"/>
      <c r="M9" s="112"/>
    </row>
    <row r="10" spans="1:13" ht="45" customHeight="1" thickBot="1">
      <c r="A10" s="4"/>
      <c r="B10" s="11" t="s">
        <v>0</v>
      </c>
      <c r="C10" s="12"/>
      <c r="D10" s="12"/>
      <c r="E10" s="12"/>
      <c r="F10" s="12"/>
      <c r="G10" s="12"/>
      <c r="H10" s="13"/>
      <c r="I10" s="148"/>
      <c r="J10" s="148"/>
      <c r="K10" s="147"/>
      <c r="L10" s="146"/>
      <c r="M10" s="146"/>
    </row>
    <row r="11" spans="1:13" ht="12.75" customHeight="1" thickBot="1">
      <c r="A11" s="4"/>
      <c r="B11" s="14">
        <v>1</v>
      </c>
      <c r="C11" s="15"/>
      <c r="D11" s="15"/>
      <c r="E11" s="15"/>
      <c r="F11" s="15"/>
      <c r="G11" s="15"/>
      <c r="H11" s="16"/>
      <c r="I11" s="48">
        <v>2</v>
      </c>
      <c r="J11" s="48">
        <v>3</v>
      </c>
      <c r="K11" s="44">
        <v>4</v>
      </c>
      <c r="L11" s="44">
        <v>5</v>
      </c>
      <c r="M11" s="56">
        <v>6</v>
      </c>
    </row>
    <row r="12" spans="1:13" s="31" customFormat="1" ht="12.75" customHeight="1">
      <c r="A12" s="26"/>
      <c r="B12" s="135" t="s">
        <v>5</v>
      </c>
      <c r="C12" s="135"/>
      <c r="D12" s="135"/>
      <c r="E12" s="135"/>
      <c r="F12" s="135"/>
      <c r="G12" s="135"/>
      <c r="H12" s="136"/>
      <c r="I12" s="27">
        <v>1</v>
      </c>
      <c r="J12" s="27"/>
      <c r="K12" s="30">
        <f>K13+K14+K15</f>
        <v>5568.39</v>
      </c>
      <c r="L12" s="30">
        <f>L13+L14+L15</f>
        <v>5128.15</v>
      </c>
      <c r="M12" s="59">
        <f>M13+M14+M15</f>
        <v>4651.65</v>
      </c>
    </row>
    <row r="13" spans="1:13" s="25" customFormat="1" ht="42.75" customHeight="1">
      <c r="A13" s="17"/>
      <c r="B13" s="139" t="s">
        <v>6</v>
      </c>
      <c r="C13" s="139"/>
      <c r="D13" s="139"/>
      <c r="E13" s="139"/>
      <c r="F13" s="139"/>
      <c r="G13" s="139"/>
      <c r="H13" s="140"/>
      <c r="I13" s="37">
        <v>1</v>
      </c>
      <c r="J13" s="37">
        <v>2</v>
      </c>
      <c r="K13" s="40">
        <v>697</v>
      </c>
      <c r="L13" s="40">
        <v>697</v>
      </c>
      <c r="M13" s="61">
        <v>697</v>
      </c>
    </row>
    <row r="14" spans="1:13" s="31" customFormat="1" ht="36" customHeight="1">
      <c r="A14" s="26"/>
      <c r="B14" s="139" t="s">
        <v>8</v>
      </c>
      <c r="C14" s="139"/>
      <c r="D14" s="139"/>
      <c r="E14" s="139"/>
      <c r="F14" s="139"/>
      <c r="G14" s="139"/>
      <c r="H14" s="140"/>
      <c r="I14" s="37">
        <v>1</v>
      </c>
      <c r="J14" s="37">
        <v>4</v>
      </c>
      <c r="K14" s="40">
        <v>4573.39</v>
      </c>
      <c r="L14" s="40">
        <v>4133.15</v>
      </c>
      <c r="M14" s="61">
        <v>3656.65</v>
      </c>
    </row>
    <row r="15" spans="1:13" s="31" customFormat="1" ht="36" customHeight="1">
      <c r="A15" s="26"/>
      <c r="B15" s="75"/>
      <c r="C15" s="75"/>
      <c r="D15" s="75"/>
      <c r="E15" s="75"/>
      <c r="F15" s="75"/>
      <c r="G15" s="75"/>
      <c r="H15" s="72" t="s">
        <v>34</v>
      </c>
      <c r="I15" s="37">
        <v>1</v>
      </c>
      <c r="J15" s="37">
        <v>6</v>
      </c>
      <c r="K15" s="40">
        <v>298</v>
      </c>
      <c r="L15" s="40">
        <v>298</v>
      </c>
      <c r="M15" s="61">
        <v>298</v>
      </c>
    </row>
    <row r="16" spans="1:13" s="31" customFormat="1" ht="21" customHeight="1">
      <c r="A16" s="26"/>
      <c r="B16" s="75"/>
      <c r="C16" s="75"/>
      <c r="D16" s="75"/>
      <c r="E16" s="75"/>
      <c r="F16" s="75"/>
      <c r="G16" s="75"/>
      <c r="H16" s="71" t="s">
        <v>89</v>
      </c>
      <c r="I16" s="32">
        <v>2</v>
      </c>
      <c r="J16" s="32">
        <v>3</v>
      </c>
      <c r="K16" s="35">
        <v>155.4</v>
      </c>
      <c r="L16" s="35">
        <v>155.84</v>
      </c>
      <c r="M16" s="59">
        <v>155.84</v>
      </c>
    </row>
    <row r="17" spans="1:13" s="31" customFormat="1" ht="23.25" customHeight="1">
      <c r="A17" s="26"/>
      <c r="B17" s="115" t="s">
        <v>10</v>
      </c>
      <c r="C17" s="115"/>
      <c r="D17" s="115"/>
      <c r="E17" s="115"/>
      <c r="F17" s="115"/>
      <c r="G17" s="115"/>
      <c r="H17" s="116"/>
      <c r="I17" s="32">
        <v>3</v>
      </c>
      <c r="J17" s="32"/>
      <c r="K17" s="35">
        <f>K18+K20</f>
        <v>384</v>
      </c>
      <c r="L17" s="35">
        <f>L18+L20</f>
        <v>385</v>
      </c>
      <c r="M17" s="59">
        <f>M18+M20</f>
        <v>385</v>
      </c>
    </row>
    <row r="18" spans="1:13" s="31" customFormat="1" ht="23.25" customHeight="1">
      <c r="A18" s="51"/>
      <c r="B18" s="106"/>
      <c r="C18" s="106"/>
      <c r="D18" s="106"/>
      <c r="E18" s="106"/>
      <c r="F18" s="106"/>
      <c r="G18" s="106"/>
      <c r="H18" s="107" t="s">
        <v>86</v>
      </c>
      <c r="I18" s="37">
        <v>3</v>
      </c>
      <c r="J18" s="37">
        <v>4</v>
      </c>
      <c r="K18" s="40">
        <v>18</v>
      </c>
      <c r="L18" s="40">
        <v>19</v>
      </c>
      <c r="M18" s="61">
        <v>19</v>
      </c>
    </row>
    <row r="19" spans="1:13" s="31" customFormat="1" ht="23.25" customHeight="1">
      <c r="A19" s="51"/>
      <c r="B19" s="106"/>
      <c r="C19" s="106"/>
      <c r="D19" s="106"/>
      <c r="E19" s="106"/>
      <c r="F19" s="106"/>
      <c r="G19" s="106"/>
      <c r="H19" s="107" t="s">
        <v>9</v>
      </c>
      <c r="I19" s="37">
        <v>3</v>
      </c>
      <c r="J19" s="37">
        <v>4</v>
      </c>
      <c r="K19" s="40">
        <v>18</v>
      </c>
      <c r="L19" s="40">
        <v>19</v>
      </c>
      <c r="M19" s="61">
        <v>19</v>
      </c>
    </row>
    <row r="20" spans="1:13" s="25" customFormat="1" ht="29.25" customHeight="1">
      <c r="A20" s="149" t="s">
        <v>29</v>
      </c>
      <c r="B20" s="150"/>
      <c r="C20" s="150"/>
      <c r="D20" s="150"/>
      <c r="E20" s="150"/>
      <c r="F20" s="150"/>
      <c r="G20" s="150"/>
      <c r="H20" s="151"/>
      <c r="I20" s="18">
        <v>3</v>
      </c>
      <c r="J20" s="18">
        <v>10</v>
      </c>
      <c r="K20" s="21">
        <f>K21</f>
        <v>366</v>
      </c>
      <c r="L20" s="21">
        <f>L21</f>
        <v>366</v>
      </c>
      <c r="M20" s="60">
        <f>M21</f>
        <v>366</v>
      </c>
    </row>
    <row r="21" spans="1:13" s="25" customFormat="1" ht="21.75" customHeight="1">
      <c r="A21" s="17"/>
      <c r="B21" s="110" t="s">
        <v>9</v>
      </c>
      <c r="C21" s="153"/>
      <c r="D21" s="153"/>
      <c r="E21" s="153"/>
      <c r="F21" s="153"/>
      <c r="G21" s="153"/>
      <c r="H21" s="154"/>
      <c r="I21" s="18">
        <v>3</v>
      </c>
      <c r="J21" s="18">
        <v>10</v>
      </c>
      <c r="K21" s="21">
        <v>366</v>
      </c>
      <c r="L21" s="21">
        <v>366</v>
      </c>
      <c r="M21" s="60">
        <v>366</v>
      </c>
    </row>
    <row r="22" spans="1:13" s="25" customFormat="1" ht="21.75" customHeight="1">
      <c r="A22" s="17"/>
      <c r="B22" s="68"/>
      <c r="C22" s="82"/>
      <c r="D22" s="82"/>
      <c r="E22" s="82"/>
      <c r="F22" s="82"/>
      <c r="G22" s="82"/>
      <c r="H22" s="86" t="s">
        <v>38</v>
      </c>
      <c r="I22" s="32">
        <v>4</v>
      </c>
      <c r="J22" s="18"/>
      <c r="K22" s="35">
        <f>K23+K24</f>
        <v>2242.8</v>
      </c>
      <c r="L22" s="35">
        <f>L23+L24</f>
        <v>1682.8</v>
      </c>
      <c r="M22" s="59">
        <f>M23+M24</f>
        <v>1852.8</v>
      </c>
    </row>
    <row r="23" spans="1:13" s="25" customFormat="1" ht="21.75" customHeight="1">
      <c r="A23" s="17"/>
      <c r="B23" s="68"/>
      <c r="C23" s="82"/>
      <c r="D23" s="82"/>
      <c r="E23" s="82"/>
      <c r="F23" s="82"/>
      <c r="G23" s="82"/>
      <c r="H23" s="87" t="s">
        <v>39</v>
      </c>
      <c r="I23" s="37">
        <v>4</v>
      </c>
      <c r="J23" s="18">
        <v>9</v>
      </c>
      <c r="K23" s="40">
        <v>2231</v>
      </c>
      <c r="L23" s="40">
        <v>1671</v>
      </c>
      <c r="M23" s="61">
        <v>1841</v>
      </c>
    </row>
    <row r="24" spans="1:13" s="25" customFormat="1" ht="21.75" customHeight="1">
      <c r="A24" s="17"/>
      <c r="B24" s="68"/>
      <c r="C24" s="82"/>
      <c r="D24" s="82"/>
      <c r="E24" s="82"/>
      <c r="F24" s="82"/>
      <c r="G24" s="82"/>
      <c r="H24" s="87" t="s">
        <v>73</v>
      </c>
      <c r="I24" s="37">
        <v>4</v>
      </c>
      <c r="J24" s="18">
        <v>12</v>
      </c>
      <c r="K24" s="40">
        <v>11.8</v>
      </c>
      <c r="L24" s="40">
        <v>11.8</v>
      </c>
      <c r="M24" s="61">
        <v>11.8</v>
      </c>
    </row>
    <row r="25" spans="1:13" s="31" customFormat="1" ht="21.75" customHeight="1">
      <c r="A25" s="26"/>
      <c r="B25" s="115" t="s">
        <v>11</v>
      </c>
      <c r="C25" s="115"/>
      <c r="D25" s="115"/>
      <c r="E25" s="115"/>
      <c r="F25" s="115"/>
      <c r="G25" s="115"/>
      <c r="H25" s="116"/>
      <c r="I25" s="32">
        <v>5</v>
      </c>
      <c r="J25" s="32"/>
      <c r="K25" s="35">
        <f>K26</f>
        <v>2164</v>
      </c>
      <c r="L25" s="35">
        <f>L26</f>
        <v>2099</v>
      </c>
      <c r="M25" s="59">
        <f>M26</f>
        <v>2537</v>
      </c>
    </row>
    <row r="26" spans="1:13" s="41" customFormat="1" ht="20.25" customHeight="1">
      <c r="A26" s="36"/>
      <c r="B26" s="139" t="s">
        <v>23</v>
      </c>
      <c r="C26" s="139"/>
      <c r="D26" s="139"/>
      <c r="E26" s="139"/>
      <c r="F26" s="139"/>
      <c r="G26" s="139"/>
      <c r="H26" s="140"/>
      <c r="I26" s="37">
        <v>5</v>
      </c>
      <c r="J26" s="37">
        <v>3</v>
      </c>
      <c r="K26" s="40">
        <v>2164</v>
      </c>
      <c r="L26" s="40">
        <v>2099</v>
      </c>
      <c r="M26" s="61">
        <v>2537</v>
      </c>
    </row>
    <row r="27" spans="1:13" s="41" customFormat="1" ht="15.75" customHeight="1">
      <c r="A27" s="36"/>
      <c r="B27" s="75"/>
      <c r="C27" s="75"/>
      <c r="D27" s="75"/>
      <c r="E27" s="75"/>
      <c r="F27" s="75"/>
      <c r="G27" s="75"/>
      <c r="H27" s="71" t="s">
        <v>31</v>
      </c>
      <c r="I27" s="32">
        <v>7</v>
      </c>
      <c r="J27" s="37"/>
      <c r="K27" s="35">
        <f aca="true" t="shared" si="0" ref="K27:M28">K28</f>
        <v>63</v>
      </c>
      <c r="L27" s="35">
        <f t="shared" si="0"/>
        <v>63</v>
      </c>
      <c r="M27" s="59">
        <f t="shared" si="0"/>
        <v>63</v>
      </c>
    </row>
    <row r="28" spans="1:13" s="41" customFormat="1" ht="13.5" customHeight="1">
      <c r="A28" s="36"/>
      <c r="B28" s="75"/>
      <c r="C28" s="75"/>
      <c r="D28" s="75"/>
      <c r="E28" s="75"/>
      <c r="F28" s="75"/>
      <c r="G28" s="75"/>
      <c r="H28" s="72" t="s">
        <v>35</v>
      </c>
      <c r="I28" s="37">
        <v>7</v>
      </c>
      <c r="J28" s="37">
        <v>7</v>
      </c>
      <c r="K28" s="40">
        <f t="shared" si="0"/>
        <v>63</v>
      </c>
      <c r="L28" s="40">
        <f t="shared" si="0"/>
        <v>63</v>
      </c>
      <c r="M28" s="61">
        <f t="shared" si="0"/>
        <v>63</v>
      </c>
    </row>
    <row r="29" spans="1:13" s="41" customFormat="1" ht="12" customHeight="1">
      <c r="A29" s="36"/>
      <c r="B29" s="75" t="s">
        <v>9</v>
      </c>
      <c r="C29" s="75"/>
      <c r="D29" s="75"/>
      <c r="E29" s="75"/>
      <c r="F29" s="75"/>
      <c r="G29" s="75"/>
      <c r="H29" s="72" t="s">
        <v>9</v>
      </c>
      <c r="I29" s="37">
        <v>7</v>
      </c>
      <c r="J29" s="37">
        <v>7</v>
      </c>
      <c r="K29" s="40">
        <v>63</v>
      </c>
      <c r="L29" s="40">
        <v>63</v>
      </c>
      <c r="M29" s="61">
        <v>63</v>
      </c>
    </row>
    <row r="30" spans="1:13" s="31" customFormat="1" ht="15" customHeight="1">
      <c r="A30" s="26"/>
      <c r="B30" s="115" t="s">
        <v>15</v>
      </c>
      <c r="C30" s="115"/>
      <c r="D30" s="115"/>
      <c r="E30" s="115"/>
      <c r="F30" s="115"/>
      <c r="G30" s="115"/>
      <c r="H30" s="116"/>
      <c r="I30" s="32">
        <v>8</v>
      </c>
      <c r="J30" s="32"/>
      <c r="K30" s="35">
        <f aca="true" t="shared" si="1" ref="K30:M31">K31</f>
        <v>4902</v>
      </c>
      <c r="L30" s="35">
        <f t="shared" si="1"/>
        <v>4817</v>
      </c>
      <c r="M30" s="59">
        <f t="shared" si="1"/>
        <v>4817</v>
      </c>
    </row>
    <row r="31" spans="1:13" s="31" customFormat="1" ht="21.75" customHeight="1">
      <c r="A31" s="155" t="s">
        <v>16</v>
      </c>
      <c r="B31" s="155"/>
      <c r="C31" s="155"/>
      <c r="D31" s="155"/>
      <c r="E31" s="155"/>
      <c r="F31" s="155"/>
      <c r="G31" s="155"/>
      <c r="H31" s="156"/>
      <c r="I31" s="37">
        <v>8</v>
      </c>
      <c r="J31" s="37">
        <v>1</v>
      </c>
      <c r="K31" s="40">
        <f t="shared" si="1"/>
        <v>4902</v>
      </c>
      <c r="L31" s="40">
        <f t="shared" si="1"/>
        <v>4817</v>
      </c>
      <c r="M31" s="61">
        <f t="shared" si="1"/>
        <v>4817</v>
      </c>
    </row>
    <row r="32" spans="1:13" s="31" customFormat="1" ht="16.5" customHeight="1">
      <c r="A32" s="36"/>
      <c r="B32" s="139" t="s">
        <v>17</v>
      </c>
      <c r="C32" s="139"/>
      <c r="D32" s="139"/>
      <c r="E32" s="139"/>
      <c r="F32" s="139"/>
      <c r="G32" s="139"/>
      <c r="H32" s="140"/>
      <c r="I32" s="37">
        <v>8</v>
      </c>
      <c r="J32" s="37">
        <v>1</v>
      </c>
      <c r="K32" s="40">
        <v>4902</v>
      </c>
      <c r="L32" s="40">
        <v>4817</v>
      </c>
      <c r="M32" s="61">
        <v>4817</v>
      </c>
    </row>
    <row r="33" spans="1:13" s="25" customFormat="1" ht="21.75" customHeight="1">
      <c r="A33" s="17"/>
      <c r="B33" s="115" t="s">
        <v>12</v>
      </c>
      <c r="C33" s="115"/>
      <c r="D33" s="115"/>
      <c r="E33" s="115"/>
      <c r="F33" s="115"/>
      <c r="G33" s="115"/>
      <c r="H33" s="116"/>
      <c r="I33" s="32">
        <v>11</v>
      </c>
      <c r="J33" s="32"/>
      <c r="K33" s="35">
        <v>30</v>
      </c>
      <c r="L33" s="35">
        <v>30</v>
      </c>
      <c r="M33" s="59">
        <v>30</v>
      </c>
    </row>
    <row r="34" spans="1:13" s="41" customFormat="1" ht="21.75" customHeight="1">
      <c r="A34" s="36"/>
      <c r="B34" s="113" t="s">
        <v>18</v>
      </c>
      <c r="C34" s="114"/>
      <c r="D34" s="114"/>
      <c r="E34" s="114"/>
      <c r="F34" s="114"/>
      <c r="G34" s="114"/>
      <c r="H34" s="152"/>
      <c r="I34" s="37">
        <v>11</v>
      </c>
      <c r="J34" s="37">
        <v>1</v>
      </c>
      <c r="K34" s="40">
        <v>30</v>
      </c>
      <c r="L34" s="40">
        <v>30</v>
      </c>
      <c r="M34" s="61">
        <v>30</v>
      </c>
    </row>
    <row r="35" spans="1:13" s="25" customFormat="1" ht="12.75" customHeight="1">
      <c r="A35" s="17"/>
      <c r="B35" s="144" t="s">
        <v>19</v>
      </c>
      <c r="C35" s="145"/>
      <c r="D35" s="145"/>
      <c r="E35" s="145"/>
      <c r="F35" s="145"/>
      <c r="G35" s="145"/>
      <c r="H35" s="157"/>
      <c r="I35" s="32">
        <v>99</v>
      </c>
      <c r="J35" s="32"/>
      <c r="K35" s="35"/>
      <c r="L35" s="35">
        <f aca="true" t="shared" si="2" ref="L35:M37">L36</f>
        <v>364</v>
      </c>
      <c r="M35" s="59">
        <f t="shared" si="2"/>
        <v>753</v>
      </c>
    </row>
    <row r="36" spans="1:13" s="25" customFormat="1" ht="12.75" customHeight="1">
      <c r="A36" s="17"/>
      <c r="B36" s="144" t="s">
        <v>19</v>
      </c>
      <c r="C36" s="145"/>
      <c r="D36" s="145"/>
      <c r="E36" s="145"/>
      <c r="F36" s="145"/>
      <c r="G36" s="145"/>
      <c r="H36" s="157"/>
      <c r="I36" s="32">
        <v>99</v>
      </c>
      <c r="J36" s="32">
        <v>99</v>
      </c>
      <c r="K36" s="35"/>
      <c r="L36" s="35">
        <f t="shared" si="2"/>
        <v>364</v>
      </c>
      <c r="M36" s="59">
        <f t="shared" si="2"/>
        <v>753</v>
      </c>
    </row>
    <row r="37" spans="1:13" s="25" customFormat="1" ht="12.75" customHeight="1">
      <c r="A37" s="17"/>
      <c r="B37" s="113" t="s">
        <v>19</v>
      </c>
      <c r="C37" s="114"/>
      <c r="D37" s="114"/>
      <c r="E37" s="114"/>
      <c r="F37" s="114"/>
      <c r="G37" s="114"/>
      <c r="H37" s="152"/>
      <c r="I37" s="18">
        <v>99</v>
      </c>
      <c r="J37" s="18">
        <v>99</v>
      </c>
      <c r="K37" s="21"/>
      <c r="L37" s="21">
        <f t="shared" si="2"/>
        <v>364</v>
      </c>
      <c r="M37" s="60">
        <f t="shared" si="2"/>
        <v>753</v>
      </c>
    </row>
    <row r="38" spans="1:13" s="25" customFormat="1" ht="12.75" customHeight="1">
      <c r="A38" s="17"/>
      <c r="B38" s="113" t="s">
        <v>19</v>
      </c>
      <c r="C38" s="114"/>
      <c r="D38" s="114"/>
      <c r="E38" s="114"/>
      <c r="F38" s="114"/>
      <c r="G38" s="114"/>
      <c r="H38" s="152"/>
      <c r="I38" s="18">
        <v>99</v>
      </c>
      <c r="J38" s="18">
        <v>99</v>
      </c>
      <c r="K38" s="21"/>
      <c r="L38" s="21">
        <v>364</v>
      </c>
      <c r="M38" s="60">
        <v>753</v>
      </c>
    </row>
    <row r="39" spans="1:13" s="25" customFormat="1" ht="409.5" customHeight="1" hidden="1">
      <c r="A39" s="22"/>
      <c r="B39" s="22"/>
      <c r="C39" s="22"/>
      <c r="D39" s="22"/>
      <c r="E39" s="22"/>
      <c r="F39" s="22"/>
      <c r="G39" s="22"/>
      <c r="H39" s="3"/>
      <c r="I39" s="22">
        <v>0</v>
      </c>
      <c r="J39" s="22">
        <v>0</v>
      </c>
      <c r="K39" s="23">
        <v>442712776.65</v>
      </c>
      <c r="L39" s="23">
        <v>442712776.65</v>
      </c>
      <c r="M39" s="60">
        <v>442712776.65</v>
      </c>
    </row>
    <row r="40" spans="1:13" s="25" customFormat="1" ht="2.25" customHeight="1" hidden="1">
      <c r="A40" s="22"/>
      <c r="B40" s="22"/>
      <c r="C40" s="22"/>
      <c r="D40" s="22"/>
      <c r="E40" s="22"/>
      <c r="F40" s="22"/>
      <c r="G40" s="22"/>
      <c r="H40" s="3"/>
      <c r="I40" s="22"/>
      <c r="J40" s="22"/>
      <c r="K40" s="23"/>
      <c r="L40" s="23"/>
      <c r="M40" s="60"/>
    </row>
    <row r="41" spans="1:13" s="25" customFormat="1" ht="33.75" customHeight="1" hidden="1">
      <c r="A41" s="22"/>
      <c r="B41" s="22"/>
      <c r="C41" s="22"/>
      <c r="D41" s="22"/>
      <c r="E41" s="22"/>
      <c r="F41" s="22"/>
      <c r="G41" s="22"/>
      <c r="H41" s="3"/>
      <c r="I41" s="22"/>
      <c r="J41" s="22"/>
      <c r="K41" s="23"/>
      <c r="L41" s="23"/>
      <c r="M41" s="60"/>
    </row>
    <row r="42" spans="1:13" s="25" customFormat="1" ht="22.5" customHeight="1" thickBot="1">
      <c r="A42" s="4"/>
      <c r="B42" s="134" t="s">
        <v>13</v>
      </c>
      <c r="C42" s="134"/>
      <c r="D42" s="134"/>
      <c r="E42" s="134"/>
      <c r="F42" s="134"/>
      <c r="G42" s="134"/>
      <c r="H42" s="134"/>
      <c r="I42" s="134"/>
      <c r="J42" s="134"/>
      <c r="K42" s="24">
        <f>K12+K16+K17+K22+K25+K27+K30+K33</f>
        <v>15509.59</v>
      </c>
      <c r="L42" s="24">
        <f>L12+L16+L17+L22+L25+L27+L30+L33+L35</f>
        <v>14724.79</v>
      </c>
      <c r="M42" s="62">
        <f>M12+M16+M17+M22+M25+M27+M30+M33+M35</f>
        <v>15245.29</v>
      </c>
    </row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</sheetData>
  <sheetProtection/>
  <mergeCells count="25">
    <mergeCell ref="B33:H33"/>
    <mergeCell ref="B26:H26"/>
    <mergeCell ref="B38:H38"/>
    <mergeCell ref="B35:H35"/>
    <mergeCell ref="B36:H36"/>
    <mergeCell ref="B37:H37"/>
    <mergeCell ref="B42:J42"/>
    <mergeCell ref="B12:H12"/>
    <mergeCell ref="B17:H17"/>
    <mergeCell ref="B25:H25"/>
    <mergeCell ref="B30:H30"/>
    <mergeCell ref="A20:H20"/>
    <mergeCell ref="B34:H34"/>
    <mergeCell ref="B32:H32"/>
    <mergeCell ref="B21:H21"/>
    <mergeCell ref="A31:H31"/>
    <mergeCell ref="M8:M10"/>
    <mergeCell ref="B13:H13"/>
    <mergeCell ref="B14:H14"/>
    <mergeCell ref="I1:L1"/>
    <mergeCell ref="B5:L5"/>
    <mergeCell ref="K8:K10"/>
    <mergeCell ref="L8:L10"/>
    <mergeCell ref="I8:I10"/>
    <mergeCell ref="J8:J10"/>
  </mergeCells>
  <printOptions/>
  <pageMargins left="0.5905511811023623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O91" sqref="O91"/>
    </sheetView>
  </sheetViews>
  <sheetFormatPr defaultColWidth="9.00390625" defaultRowHeight="12.75"/>
  <cols>
    <col min="1" max="1" width="0.12890625" style="2" customWidth="1"/>
    <col min="2" max="2" width="0.875" style="2" hidden="1" customWidth="1"/>
    <col min="3" max="3" width="0.74609375" style="2" hidden="1" customWidth="1"/>
    <col min="4" max="4" width="0.6171875" style="2" hidden="1" customWidth="1"/>
    <col min="5" max="6" width="0.74609375" style="2" hidden="1" customWidth="1"/>
    <col min="7" max="7" width="0.6171875" style="2" hidden="1" customWidth="1"/>
    <col min="8" max="8" width="45.75390625" style="2" customWidth="1"/>
    <col min="9" max="9" width="4.00390625" style="2" customWidth="1"/>
    <col min="10" max="10" width="4.375" style="2" customWidth="1"/>
    <col min="11" max="11" width="7.00390625" style="2" customWidth="1"/>
    <col min="12" max="12" width="4.25390625" style="2" customWidth="1"/>
    <col min="13" max="13" width="9.00390625" style="2" customWidth="1"/>
    <col min="14" max="14" width="9.25390625" style="2" customWidth="1"/>
    <col min="15" max="15" width="9.75390625" style="2" customWidth="1"/>
    <col min="16" max="248" width="9.125" style="2" customWidth="1"/>
    <col min="249" max="16384" width="9.125" style="2" customWidth="1"/>
  </cols>
  <sheetData>
    <row r="1" spans="1:14" ht="72.75" customHeight="1">
      <c r="A1" s="1"/>
      <c r="B1" s="1"/>
      <c r="C1" s="1"/>
      <c r="D1" s="1"/>
      <c r="E1" s="1"/>
      <c r="F1" s="1"/>
      <c r="G1" s="1"/>
      <c r="H1" s="1"/>
      <c r="I1" s="124" t="s">
        <v>72</v>
      </c>
      <c r="J1" s="124"/>
      <c r="K1" s="124"/>
      <c r="L1" s="124"/>
      <c r="M1" s="124"/>
      <c r="N1" s="124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43" t="s">
        <v>93</v>
      </c>
      <c r="J2" s="43"/>
      <c r="K2" s="43"/>
      <c r="L2" s="43"/>
      <c r="M2" s="43"/>
      <c r="N2" s="1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0.5" customHeight="1">
      <c r="A5" s="1"/>
      <c r="B5" s="125" t="s">
        <v>58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1.25" customHeight="1" thickBot="1">
      <c r="A7" s="4"/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2"/>
      <c r="N7" s="1"/>
      <c r="O7" s="45" t="s">
        <v>20</v>
      </c>
    </row>
    <row r="8" spans="1:15" ht="18" customHeight="1">
      <c r="A8" s="4"/>
      <c r="B8" s="5"/>
      <c r="C8" s="6"/>
      <c r="D8" s="6"/>
      <c r="E8" s="6"/>
      <c r="F8" s="6"/>
      <c r="G8" s="6"/>
      <c r="H8" s="7"/>
      <c r="I8" s="63"/>
      <c r="J8" s="63"/>
      <c r="K8" s="63"/>
      <c r="L8" s="63"/>
      <c r="M8" s="126">
        <v>2014</v>
      </c>
      <c r="N8" s="111">
        <v>2015</v>
      </c>
      <c r="O8" s="111">
        <v>2016</v>
      </c>
    </row>
    <row r="9" spans="1:15" ht="12.75" customHeight="1">
      <c r="A9" s="4"/>
      <c r="B9" s="8"/>
      <c r="C9" s="9"/>
      <c r="D9" s="9"/>
      <c r="E9" s="9"/>
      <c r="F9" s="9"/>
      <c r="G9" s="9"/>
      <c r="H9" s="10"/>
      <c r="I9" s="148" t="s">
        <v>1</v>
      </c>
      <c r="J9" s="148" t="s">
        <v>2</v>
      </c>
      <c r="K9" s="148" t="s">
        <v>3</v>
      </c>
      <c r="L9" s="148" t="s">
        <v>4</v>
      </c>
      <c r="M9" s="127"/>
      <c r="N9" s="112"/>
      <c r="O9" s="112"/>
    </row>
    <row r="10" spans="1:15" ht="45" customHeight="1" thickBot="1">
      <c r="A10" s="4"/>
      <c r="B10" s="11" t="s">
        <v>0</v>
      </c>
      <c r="C10" s="12"/>
      <c r="D10" s="12"/>
      <c r="E10" s="12"/>
      <c r="F10" s="12"/>
      <c r="G10" s="12"/>
      <c r="H10" s="13"/>
      <c r="I10" s="148"/>
      <c r="J10" s="148"/>
      <c r="K10" s="148"/>
      <c r="L10" s="148"/>
      <c r="M10" s="147"/>
      <c r="N10" s="146"/>
      <c r="O10" s="146"/>
    </row>
    <row r="11" spans="1:15" ht="12.75" customHeight="1" thickBot="1">
      <c r="A11" s="4"/>
      <c r="B11" s="14">
        <v>1</v>
      </c>
      <c r="C11" s="15"/>
      <c r="D11" s="15"/>
      <c r="E11" s="15"/>
      <c r="F11" s="15"/>
      <c r="G11" s="15"/>
      <c r="H11" s="16"/>
      <c r="I11" s="48">
        <v>2</v>
      </c>
      <c r="J11" s="48">
        <v>3</v>
      </c>
      <c r="K11" s="48">
        <v>4</v>
      </c>
      <c r="L11" s="48">
        <v>5</v>
      </c>
      <c r="M11" s="44">
        <v>6</v>
      </c>
      <c r="N11" s="44">
        <v>7</v>
      </c>
      <c r="O11" s="56">
        <v>8</v>
      </c>
    </row>
    <row r="12" spans="1:15" s="31" customFormat="1" ht="12.75" customHeight="1">
      <c r="A12" s="26"/>
      <c r="B12" s="135" t="s">
        <v>5</v>
      </c>
      <c r="C12" s="135"/>
      <c r="D12" s="135"/>
      <c r="E12" s="135"/>
      <c r="F12" s="135"/>
      <c r="G12" s="135"/>
      <c r="H12" s="136"/>
      <c r="I12" s="27">
        <v>1</v>
      </c>
      <c r="J12" s="27"/>
      <c r="K12" s="28"/>
      <c r="L12" s="29"/>
      <c r="M12" s="30">
        <f>M13+M17+M26</f>
        <v>5568.389999999999</v>
      </c>
      <c r="N12" s="30">
        <f>N13+N17+N26</f>
        <v>5128.15</v>
      </c>
      <c r="O12" s="59">
        <f>O13+O17+O26</f>
        <v>4651.65</v>
      </c>
    </row>
    <row r="13" spans="1:15" s="25" customFormat="1" ht="42.75" customHeight="1">
      <c r="A13" s="17"/>
      <c r="B13" s="115" t="s">
        <v>6</v>
      </c>
      <c r="C13" s="115"/>
      <c r="D13" s="115"/>
      <c r="E13" s="115"/>
      <c r="F13" s="115"/>
      <c r="G13" s="115"/>
      <c r="H13" s="116"/>
      <c r="I13" s="32">
        <v>1</v>
      </c>
      <c r="J13" s="32">
        <v>2</v>
      </c>
      <c r="K13" s="19"/>
      <c r="L13" s="20"/>
      <c r="M13" s="35">
        <f aca="true" t="shared" si="0" ref="M13:O15">M14</f>
        <v>697</v>
      </c>
      <c r="N13" s="35">
        <f t="shared" si="0"/>
        <v>697</v>
      </c>
      <c r="O13" s="59">
        <f t="shared" si="0"/>
        <v>697</v>
      </c>
    </row>
    <row r="14" spans="1:15" s="25" customFormat="1" ht="21" customHeight="1">
      <c r="A14" s="17"/>
      <c r="B14" s="71"/>
      <c r="C14" s="86"/>
      <c r="D14" s="86"/>
      <c r="E14" s="86"/>
      <c r="F14" s="86"/>
      <c r="G14" s="86"/>
      <c r="H14" s="87" t="s">
        <v>45</v>
      </c>
      <c r="I14" s="37">
        <v>1</v>
      </c>
      <c r="J14" s="37">
        <v>2</v>
      </c>
      <c r="K14" s="38">
        <v>7700000</v>
      </c>
      <c r="L14" s="39"/>
      <c r="M14" s="40">
        <f t="shared" si="0"/>
        <v>697</v>
      </c>
      <c r="N14" s="40">
        <f t="shared" si="0"/>
        <v>697</v>
      </c>
      <c r="O14" s="61">
        <f t="shared" si="0"/>
        <v>697</v>
      </c>
    </row>
    <row r="15" spans="1:15" s="25" customFormat="1" ht="21" customHeight="1">
      <c r="A15" s="17"/>
      <c r="B15" s="72"/>
      <c r="C15" s="87"/>
      <c r="D15" s="87"/>
      <c r="E15" s="87"/>
      <c r="F15" s="87"/>
      <c r="G15" s="87"/>
      <c r="H15" s="87" t="s">
        <v>46</v>
      </c>
      <c r="I15" s="37">
        <v>1</v>
      </c>
      <c r="J15" s="37">
        <v>2</v>
      </c>
      <c r="K15" s="38">
        <v>7701001</v>
      </c>
      <c r="L15" s="39"/>
      <c r="M15" s="40">
        <f t="shared" si="0"/>
        <v>697</v>
      </c>
      <c r="N15" s="40">
        <f t="shared" si="0"/>
        <v>697</v>
      </c>
      <c r="O15" s="61">
        <f t="shared" si="0"/>
        <v>697</v>
      </c>
    </row>
    <row r="16" spans="1:15" s="25" customFormat="1" ht="21.75" customHeight="1">
      <c r="A16" s="17"/>
      <c r="B16" s="137" t="s">
        <v>36</v>
      </c>
      <c r="C16" s="138"/>
      <c r="D16" s="138"/>
      <c r="E16" s="138"/>
      <c r="F16" s="138"/>
      <c r="G16" s="138"/>
      <c r="H16" s="161"/>
      <c r="I16" s="18">
        <v>1</v>
      </c>
      <c r="J16" s="18">
        <v>2</v>
      </c>
      <c r="K16" s="19">
        <v>7701001</v>
      </c>
      <c r="L16" s="20">
        <v>121</v>
      </c>
      <c r="M16" s="21">
        <v>697</v>
      </c>
      <c r="N16" s="21">
        <v>697</v>
      </c>
      <c r="O16" s="60">
        <v>697</v>
      </c>
    </row>
    <row r="17" spans="1:15" s="31" customFormat="1" ht="48" customHeight="1">
      <c r="A17" s="26"/>
      <c r="B17" s="115" t="s">
        <v>8</v>
      </c>
      <c r="C17" s="115"/>
      <c r="D17" s="115"/>
      <c r="E17" s="115"/>
      <c r="F17" s="115"/>
      <c r="G17" s="115"/>
      <c r="H17" s="116"/>
      <c r="I17" s="32">
        <v>1</v>
      </c>
      <c r="J17" s="32">
        <v>4</v>
      </c>
      <c r="K17" s="33"/>
      <c r="L17" s="34"/>
      <c r="M17" s="35">
        <f aca="true" t="shared" si="1" ref="M17:O18">M18</f>
        <v>4573.389999999999</v>
      </c>
      <c r="N17" s="35">
        <f t="shared" si="1"/>
        <v>4133.15</v>
      </c>
      <c r="O17" s="59">
        <f t="shared" si="1"/>
        <v>3656.65</v>
      </c>
    </row>
    <row r="18" spans="1:15" s="31" customFormat="1" ht="23.25" customHeight="1">
      <c r="A18" s="26"/>
      <c r="B18" s="113" t="s">
        <v>45</v>
      </c>
      <c r="C18" s="114"/>
      <c r="D18" s="114"/>
      <c r="E18" s="114"/>
      <c r="F18" s="114"/>
      <c r="G18" s="114"/>
      <c r="H18" s="152"/>
      <c r="I18" s="37">
        <v>1</v>
      </c>
      <c r="J18" s="37">
        <v>4</v>
      </c>
      <c r="K18" s="38">
        <v>7700000</v>
      </c>
      <c r="L18" s="34"/>
      <c r="M18" s="40">
        <f t="shared" si="1"/>
        <v>4573.389999999999</v>
      </c>
      <c r="N18" s="40">
        <f t="shared" si="1"/>
        <v>4133.15</v>
      </c>
      <c r="O18" s="61">
        <f t="shared" si="1"/>
        <v>3656.65</v>
      </c>
    </row>
    <row r="19" spans="1:15" s="31" customFormat="1" ht="23.25" customHeight="1">
      <c r="A19" s="26"/>
      <c r="B19" s="69"/>
      <c r="C19" s="70"/>
      <c r="D19" s="70"/>
      <c r="E19" s="70"/>
      <c r="F19" s="70"/>
      <c r="G19" s="70"/>
      <c r="H19" s="70" t="s">
        <v>14</v>
      </c>
      <c r="I19" s="37">
        <v>1</v>
      </c>
      <c r="J19" s="37">
        <v>4</v>
      </c>
      <c r="K19" s="38">
        <v>7701002</v>
      </c>
      <c r="L19" s="34"/>
      <c r="M19" s="40">
        <f>M20+M21+M22+M23+M24+M25</f>
        <v>4573.389999999999</v>
      </c>
      <c r="N19" s="40">
        <f>N20+N21+N22+N23+N24+N25</f>
        <v>4133.15</v>
      </c>
      <c r="O19" s="61">
        <f>O20+O21+O22+O23+O24+O25</f>
        <v>3656.65</v>
      </c>
    </row>
    <row r="20" spans="1:15" s="25" customFormat="1" ht="21.75" customHeight="1">
      <c r="A20" s="17"/>
      <c r="B20" s="109" t="s">
        <v>36</v>
      </c>
      <c r="C20" s="109"/>
      <c r="D20" s="109"/>
      <c r="E20" s="109"/>
      <c r="F20" s="109"/>
      <c r="G20" s="109"/>
      <c r="H20" s="110"/>
      <c r="I20" s="18">
        <v>1</v>
      </c>
      <c r="J20" s="18">
        <v>4</v>
      </c>
      <c r="K20" s="19">
        <v>7701002</v>
      </c>
      <c r="L20" s="20">
        <v>121</v>
      </c>
      <c r="M20" s="21">
        <v>1822</v>
      </c>
      <c r="N20" s="21">
        <v>1822</v>
      </c>
      <c r="O20" s="60">
        <v>1822</v>
      </c>
    </row>
    <row r="21" spans="1:15" s="25" customFormat="1" ht="21.75" customHeight="1">
      <c r="A21" s="17"/>
      <c r="B21" s="67"/>
      <c r="C21" s="67"/>
      <c r="D21" s="67"/>
      <c r="E21" s="67"/>
      <c r="F21" s="67"/>
      <c r="G21" s="67"/>
      <c r="H21" s="68" t="s">
        <v>80</v>
      </c>
      <c r="I21" s="18">
        <v>1</v>
      </c>
      <c r="J21" s="18">
        <v>4</v>
      </c>
      <c r="K21" s="19">
        <v>7701002</v>
      </c>
      <c r="L21" s="20">
        <v>122</v>
      </c>
      <c r="M21" s="21">
        <v>15</v>
      </c>
      <c r="N21" s="21">
        <v>15</v>
      </c>
      <c r="O21" s="60">
        <v>15</v>
      </c>
    </row>
    <row r="22" spans="1:15" s="25" customFormat="1" ht="24" customHeight="1">
      <c r="A22" s="17"/>
      <c r="B22" s="67"/>
      <c r="C22" s="67"/>
      <c r="D22" s="67"/>
      <c r="E22" s="67"/>
      <c r="F22" s="67"/>
      <c r="G22" s="67"/>
      <c r="H22" s="68" t="s">
        <v>47</v>
      </c>
      <c r="I22" s="18">
        <v>1</v>
      </c>
      <c r="J22" s="18">
        <v>4</v>
      </c>
      <c r="K22" s="19">
        <v>7701002</v>
      </c>
      <c r="L22" s="20">
        <v>242</v>
      </c>
      <c r="M22" s="21">
        <v>368</v>
      </c>
      <c r="N22" s="21">
        <v>346</v>
      </c>
      <c r="O22" s="60">
        <v>355</v>
      </c>
    </row>
    <row r="23" spans="1:15" s="25" customFormat="1" ht="21.75" customHeight="1">
      <c r="A23" s="17"/>
      <c r="B23" s="67"/>
      <c r="C23" s="67"/>
      <c r="D23" s="67"/>
      <c r="E23" s="67"/>
      <c r="F23" s="67"/>
      <c r="G23" s="67"/>
      <c r="H23" s="68" t="s">
        <v>44</v>
      </c>
      <c r="I23" s="18">
        <v>1</v>
      </c>
      <c r="J23" s="18">
        <v>4</v>
      </c>
      <c r="K23" s="19">
        <v>7701002</v>
      </c>
      <c r="L23" s="20">
        <v>244</v>
      </c>
      <c r="M23" s="21">
        <v>2154.39</v>
      </c>
      <c r="N23" s="21">
        <v>1731.15</v>
      </c>
      <c r="O23" s="60">
        <v>1240.65</v>
      </c>
    </row>
    <row r="24" spans="1:15" s="25" customFormat="1" ht="21.75" customHeight="1">
      <c r="A24" s="17"/>
      <c r="B24" s="67"/>
      <c r="C24" s="67"/>
      <c r="D24" s="67"/>
      <c r="E24" s="67"/>
      <c r="F24" s="67"/>
      <c r="G24" s="67"/>
      <c r="H24" s="68" t="s">
        <v>37</v>
      </c>
      <c r="I24" s="18">
        <v>1</v>
      </c>
      <c r="J24" s="18">
        <v>4</v>
      </c>
      <c r="K24" s="19">
        <v>7701002</v>
      </c>
      <c r="L24" s="20">
        <v>852</v>
      </c>
      <c r="M24" s="21">
        <v>15</v>
      </c>
      <c r="N24" s="21">
        <v>20</v>
      </c>
      <c r="O24" s="60">
        <v>25</v>
      </c>
    </row>
    <row r="25" spans="1:15" s="25" customFormat="1" ht="21.75" customHeight="1">
      <c r="A25" s="17"/>
      <c r="B25" s="67"/>
      <c r="C25" s="67"/>
      <c r="D25" s="67"/>
      <c r="E25" s="67"/>
      <c r="F25" s="67"/>
      <c r="G25" s="67"/>
      <c r="H25" s="68" t="s">
        <v>27</v>
      </c>
      <c r="I25" s="18">
        <v>1</v>
      </c>
      <c r="J25" s="18">
        <v>4</v>
      </c>
      <c r="K25" s="19">
        <v>7701002</v>
      </c>
      <c r="L25" s="20">
        <v>540</v>
      </c>
      <c r="M25" s="21">
        <v>199</v>
      </c>
      <c r="N25" s="21">
        <v>199</v>
      </c>
      <c r="O25" s="60">
        <v>199</v>
      </c>
    </row>
    <row r="26" spans="1:15" s="25" customFormat="1" ht="34.5" customHeight="1">
      <c r="A26" s="17"/>
      <c r="B26" s="67"/>
      <c r="C26" s="67"/>
      <c r="D26" s="67"/>
      <c r="E26" s="67"/>
      <c r="F26" s="67"/>
      <c r="G26" s="67"/>
      <c r="H26" s="71" t="s">
        <v>34</v>
      </c>
      <c r="I26" s="32">
        <v>1</v>
      </c>
      <c r="J26" s="32">
        <v>6</v>
      </c>
      <c r="K26" s="33"/>
      <c r="L26" s="20"/>
      <c r="M26" s="35">
        <f aca="true" t="shared" si="2" ref="M26:O28">M27</f>
        <v>298</v>
      </c>
      <c r="N26" s="35">
        <f t="shared" si="2"/>
        <v>298</v>
      </c>
      <c r="O26" s="59">
        <f t="shared" si="2"/>
        <v>298</v>
      </c>
    </row>
    <row r="27" spans="1:15" s="25" customFormat="1" ht="21" customHeight="1">
      <c r="A27" s="17"/>
      <c r="B27" s="67"/>
      <c r="C27" s="67"/>
      <c r="D27" s="67"/>
      <c r="E27" s="67"/>
      <c r="F27" s="67"/>
      <c r="G27" s="67"/>
      <c r="H27" s="72" t="s">
        <v>45</v>
      </c>
      <c r="I27" s="37">
        <v>1</v>
      </c>
      <c r="J27" s="37">
        <v>6</v>
      </c>
      <c r="K27" s="38">
        <v>7700000</v>
      </c>
      <c r="L27" s="39"/>
      <c r="M27" s="40">
        <f t="shared" si="2"/>
        <v>298</v>
      </c>
      <c r="N27" s="40">
        <f t="shared" si="2"/>
        <v>298</v>
      </c>
      <c r="O27" s="61">
        <f t="shared" si="2"/>
        <v>298</v>
      </c>
    </row>
    <row r="28" spans="1:15" s="25" customFormat="1" ht="21.75" customHeight="1">
      <c r="A28" s="17"/>
      <c r="B28" s="67"/>
      <c r="C28" s="67"/>
      <c r="D28" s="67"/>
      <c r="E28" s="67"/>
      <c r="F28" s="67"/>
      <c r="G28" s="67"/>
      <c r="H28" s="72" t="s">
        <v>64</v>
      </c>
      <c r="I28" s="37">
        <v>1</v>
      </c>
      <c r="J28" s="37">
        <v>6</v>
      </c>
      <c r="K28" s="38">
        <v>7701002</v>
      </c>
      <c r="L28" s="39"/>
      <c r="M28" s="40">
        <f t="shared" si="2"/>
        <v>298</v>
      </c>
      <c r="N28" s="40">
        <f t="shared" si="2"/>
        <v>298</v>
      </c>
      <c r="O28" s="61">
        <f t="shared" si="2"/>
        <v>298</v>
      </c>
    </row>
    <row r="29" spans="1:15" s="25" customFormat="1" ht="21.75" customHeight="1">
      <c r="A29" s="17"/>
      <c r="B29" s="67"/>
      <c r="C29" s="67"/>
      <c r="D29" s="67"/>
      <c r="E29" s="67"/>
      <c r="F29" s="67"/>
      <c r="G29" s="67"/>
      <c r="H29" s="68" t="s">
        <v>27</v>
      </c>
      <c r="I29" s="18">
        <v>1</v>
      </c>
      <c r="J29" s="18">
        <v>6</v>
      </c>
      <c r="K29" s="19">
        <v>7701002</v>
      </c>
      <c r="L29" s="20">
        <v>540</v>
      </c>
      <c r="M29" s="21">
        <v>298</v>
      </c>
      <c r="N29" s="21">
        <v>298</v>
      </c>
      <c r="O29" s="60">
        <v>298</v>
      </c>
    </row>
    <row r="30" spans="1:15" s="25" customFormat="1" ht="21.75" customHeight="1">
      <c r="A30" s="17"/>
      <c r="B30" s="67"/>
      <c r="C30" s="67"/>
      <c r="D30" s="67"/>
      <c r="E30" s="67"/>
      <c r="F30" s="67"/>
      <c r="G30" s="67"/>
      <c r="H30" s="71" t="s">
        <v>56</v>
      </c>
      <c r="I30" s="32">
        <v>1</v>
      </c>
      <c r="J30" s="32">
        <v>13</v>
      </c>
      <c r="K30" s="33"/>
      <c r="L30" s="34"/>
      <c r="M30" s="35"/>
      <c r="N30" s="35"/>
      <c r="O30" s="59"/>
    </row>
    <row r="31" spans="1:15" s="25" customFormat="1" ht="21.75" customHeight="1">
      <c r="A31" s="17"/>
      <c r="B31" s="67"/>
      <c r="C31" s="67"/>
      <c r="D31" s="67"/>
      <c r="E31" s="67"/>
      <c r="F31" s="67"/>
      <c r="G31" s="67"/>
      <c r="H31" s="72" t="s">
        <v>45</v>
      </c>
      <c r="I31" s="37">
        <v>1</v>
      </c>
      <c r="J31" s="37">
        <v>13</v>
      </c>
      <c r="K31" s="38">
        <v>7700000</v>
      </c>
      <c r="L31" s="39"/>
      <c r="M31" s="40"/>
      <c r="N31" s="40"/>
      <c r="O31" s="61"/>
    </row>
    <row r="32" spans="1:15" s="25" customFormat="1" ht="21.75" customHeight="1">
      <c r="A32" s="17"/>
      <c r="B32" s="67"/>
      <c r="C32" s="67"/>
      <c r="D32" s="67"/>
      <c r="E32" s="67"/>
      <c r="F32" s="67"/>
      <c r="G32" s="67"/>
      <c r="H32" s="72" t="s">
        <v>57</v>
      </c>
      <c r="I32" s="37">
        <v>1</v>
      </c>
      <c r="J32" s="37">
        <v>13</v>
      </c>
      <c r="K32" s="38">
        <v>7709085</v>
      </c>
      <c r="L32" s="39"/>
      <c r="M32" s="40"/>
      <c r="N32" s="40"/>
      <c r="O32" s="61"/>
    </row>
    <row r="33" spans="1:15" s="25" customFormat="1" ht="21.75" customHeight="1">
      <c r="A33" s="17"/>
      <c r="B33" s="67"/>
      <c r="C33" s="67"/>
      <c r="D33" s="67"/>
      <c r="E33" s="67"/>
      <c r="F33" s="67"/>
      <c r="G33" s="67"/>
      <c r="H33" s="68" t="s">
        <v>44</v>
      </c>
      <c r="I33" s="37">
        <v>1</v>
      </c>
      <c r="J33" s="37">
        <v>13</v>
      </c>
      <c r="K33" s="38">
        <v>7709085</v>
      </c>
      <c r="L33" s="39">
        <v>244</v>
      </c>
      <c r="M33" s="40"/>
      <c r="N33" s="40"/>
      <c r="O33" s="61"/>
    </row>
    <row r="34" spans="1:15" s="25" customFormat="1" ht="21.75" customHeight="1">
      <c r="A34" s="17"/>
      <c r="B34" s="67"/>
      <c r="C34" s="67"/>
      <c r="D34" s="67"/>
      <c r="E34" s="67"/>
      <c r="F34" s="67"/>
      <c r="G34" s="67"/>
      <c r="H34" s="71" t="s">
        <v>89</v>
      </c>
      <c r="I34" s="32">
        <v>2</v>
      </c>
      <c r="J34" s="32">
        <v>3</v>
      </c>
      <c r="K34" s="33">
        <v>7705118</v>
      </c>
      <c r="L34" s="34"/>
      <c r="M34" s="35">
        <f>M35</f>
        <v>155.4</v>
      </c>
      <c r="N34" s="35">
        <f>N35</f>
        <v>155.84</v>
      </c>
      <c r="O34" s="59">
        <f>O35</f>
        <v>155.84</v>
      </c>
    </row>
    <row r="35" spans="1:15" s="25" customFormat="1" ht="21.75" customHeight="1">
      <c r="A35" s="17"/>
      <c r="B35" s="67"/>
      <c r="C35" s="67"/>
      <c r="D35" s="67"/>
      <c r="E35" s="67"/>
      <c r="F35" s="67"/>
      <c r="G35" s="67"/>
      <c r="H35" s="68" t="s">
        <v>90</v>
      </c>
      <c r="I35" s="37">
        <v>2</v>
      </c>
      <c r="J35" s="37">
        <v>3</v>
      </c>
      <c r="K35" s="38">
        <v>7705118</v>
      </c>
      <c r="L35" s="39">
        <v>121</v>
      </c>
      <c r="M35" s="40">
        <v>155.4</v>
      </c>
      <c r="N35" s="40">
        <v>155.84</v>
      </c>
      <c r="O35" s="61">
        <v>155.84</v>
      </c>
    </row>
    <row r="36" spans="1:15" s="31" customFormat="1" ht="23.25" customHeight="1">
      <c r="A36" s="26"/>
      <c r="B36" s="115" t="s">
        <v>10</v>
      </c>
      <c r="C36" s="115"/>
      <c r="D36" s="115"/>
      <c r="E36" s="115"/>
      <c r="F36" s="115"/>
      <c r="G36" s="115"/>
      <c r="H36" s="116"/>
      <c r="I36" s="32">
        <v>3</v>
      </c>
      <c r="J36" s="32"/>
      <c r="K36" s="33"/>
      <c r="L36" s="34"/>
      <c r="M36" s="35">
        <f>M37+M39</f>
        <v>384</v>
      </c>
      <c r="N36" s="35">
        <f>N37+N39</f>
        <v>385</v>
      </c>
      <c r="O36" s="59">
        <f>O37+O39</f>
        <v>385</v>
      </c>
    </row>
    <row r="37" spans="1:15" s="31" customFormat="1" ht="23.25" customHeight="1">
      <c r="A37" s="26"/>
      <c r="B37" s="98"/>
      <c r="C37" s="98"/>
      <c r="D37" s="98"/>
      <c r="E37" s="98"/>
      <c r="F37" s="98"/>
      <c r="G37" s="98"/>
      <c r="H37" s="72" t="s">
        <v>87</v>
      </c>
      <c r="I37" s="37">
        <v>3</v>
      </c>
      <c r="J37" s="37">
        <v>4</v>
      </c>
      <c r="K37" s="33"/>
      <c r="L37" s="34"/>
      <c r="M37" s="40">
        <v>18</v>
      </c>
      <c r="N37" s="40">
        <v>19</v>
      </c>
      <c r="O37" s="61">
        <v>19</v>
      </c>
    </row>
    <row r="38" spans="1:15" s="31" customFormat="1" ht="23.25" customHeight="1">
      <c r="A38" s="26"/>
      <c r="B38" s="98"/>
      <c r="C38" s="98"/>
      <c r="D38" s="98"/>
      <c r="E38" s="98"/>
      <c r="F38" s="98"/>
      <c r="G38" s="98"/>
      <c r="H38" s="72" t="s">
        <v>88</v>
      </c>
      <c r="I38" s="37">
        <v>3</v>
      </c>
      <c r="J38" s="37">
        <v>4</v>
      </c>
      <c r="K38" s="38">
        <v>7705930</v>
      </c>
      <c r="L38" s="34"/>
      <c r="M38" s="40">
        <v>18</v>
      </c>
      <c r="N38" s="40">
        <v>19</v>
      </c>
      <c r="O38" s="61">
        <v>19</v>
      </c>
    </row>
    <row r="39" spans="1:15" s="25" customFormat="1" ht="18.75" customHeight="1">
      <c r="A39" s="17"/>
      <c r="B39" s="109" t="s">
        <v>22</v>
      </c>
      <c r="C39" s="109"/>
      <c r="D39" s="109"/>
      <c r="E39" s="109"/>
      <c r="F39" s="109"/>
      <c r="G39" s="109"/>
      <c r="H39" s="110"/>
      <c r="I39" s="18">
        <v>3</v>
      </c>
      <c r="J39" s="18">
        <v>10</v>
      </c>
      <c r="K39" s="19"/>
      <c r="L39" s="20"/>
      <c r="M39" s="21">
        <f aca="true" t="shared" si="3" ref="M39:O41">M40</f>
        <v>366</v>
      </c>
      <c r="N39" s="21">
        <f t="shared" si="3"/>
        <v>366</v>
      </c>
      <c r="O39" s="60">
        <f t="shared" si="3"/>
        <v>366</v>
      </c>
    </row>
    <row r="40" spans="1:15" s="25" customFormat="1" ht="18" customHeight="1">
      <c r="A40" s="17"/>
      <c r="B40" s="67"/>
      <c r="C40" s="67"/>
      <c r="D40" s="67"/>
      <c r="E40" s="67"/>
      <c r="F40" s="67"/>
      <c r="G40" s="67"/>
      <c r="H40" s="68" t="s">
        <v>45</v>
      </c>
      <c r="I40" s="18">
        <v>3</v>
      </c>
      <c r="J40" s="18">
        <v>10</v>
      </c>
      <c r="K40" s="19">
        <v>7700000</v>
      </c>
      <c r="L40" s="20"/>
      <c r="M40" s="21">
        <f t="shared" si="3"/>
        <v>366</v>
      </c>
      <c r="N40" s="21">
        <f t="shared" si="3"/>
        <v>366</v>
      </c>
      <c r="O40" s="60">
        <f t="shared" si="3"/>
        <v>366</v>
      </c>
    </row>
    <row r="41" spans="1:15" s="25" customFormat="1" ht="28.5" customHeight="1">
      <c r="A41" s="17"/>
      <c r="B41" s="109" t="s">
        <v>48</v>
      </c>
      <c r="C41" s="109"/>
      <c r="D41" s="109"/>
      <c r="E41" s="109"/>
      <c r="F41" s="109"/>
      <c r="G41" s="109"/>
      <c r="H41" s="110"/>
      <c r="I41" s="18">
        <v>3</v>
      </c>
      <c r="J41" s="18">
        <v>10</v>
      </c>
      <c r="K41" s="19">
        <v>7709247</v>
      </c>
      <c r="L41" s="20"/>
      <c r="M41" s="21">
        <f t="shared" si="3"/>
        <v>366</v>
      </c>
      <c r="N41" s="21">
        <f t="shared" si="3"/>
        <v>366</v>
      </c>
      <c r="O41" s="60">
        <f t="shared" si="3"/>
        <v>366</v>
      </c>
    </row>
    <row r="42" spans="1:15" s="25" customFormat="1" ht="21.75" customHeight="1">
      <c r="A42" s="17"/>
      <c r="B42" s="109" t="s">
        <v>44</v>
      </c>
      <c r="C42" s="109"/>
      <c r="D42" s="109"/>
      <c r="E42" s="109"/>
      <c r="F42" s="109"/>
      <c r="G42" s="109"/>
      <c r="H42" s="110"/>
      <c r="I42" s="18">
        <v>3</v>
      </c>
      <c r="J42" s="18">
        <v>10</v>
      </c>
      <c r="K42" s="19">
        <v>7709247</v>
      </c>
      <c r="L42" s="20">
        <v>244</v>
      </c>
      <c r="M42" s="21">
        <v>366</v>
      </c>
      <c r="N42" s="21">
        <v>366</v>
      </c>
      <c r="O42" s="60">
        <v>366</v>
      </c>
    </row>
    <row r="43" spans="1:15" s="25" customFormat="1" ht="21.75" customHeight="1">
      <c r="A43" s="17"/>
      <c r="B43" s="67"/>
      <c r="C43" s="67"/>
      <c r="D43" s="67"/>
      <c r="E43" s="67"/>
      <c r="F43" s="67"/>
      <c r="G43" s="67"/>
      <c r="H43" s="71" t="s">
        <v>38</v>
      </c>
      <c r="I43" s="32">
        <v>4</v>
      </c>
      <c r="J43" s="18"/>
      <c r="K43" s="19"/>
      <c r="L43" s="20"/>
      <c r="M43" s="35">
        <f>M44+M50</f>
        <v>2242.8</v>
      </c>
      <c r="N43" s="35">
        <f>N44+N50</f>
        <v>1682.8</v>
      </c>
      <c r="O43" s="59">
        <f>O44+O50</f>
        <v>1852.8</v>
      </c>
    </row>
    <row r="44" spans="1:15" s="25" customFormat="1" ht="21.75" customHeight="1">
      <c r="A44" s="17"/>
      <c r="B44" s="67"/>
      <c r="C44" s="67"/>
      <c r="D44" s="67"/>
      <c r="E44" s="67"/>
      <c r="F44" s="67"/>
      <c r="G44" s="67"/>
      <c r="H44" s="72" t="s">
        <v>39</v>
      </c>
      <c r="I44" s="37">
        <v>4</v>
      </c>
      <c r="J44" s="18">
        <v>9</v>
      </c>
      <c r="K44" s="19"/>
      <c r="L44" s="20"/>
      <c r="M44" s="40">
        <f>M45</f>
        <v>2231</v>
      </c>
      <c r="N44" s="40">
        <f>N45</f>
        <v>1671</v>
      </c>
      <c r="O44" s="61">
        <f>O45</f>
        <v>1841</v>
      </c>
    </row>
    <row r="45" spans="1:15" s="25" customFormat="1" ht="21.75" customHeight="1">
      <c r="A45" s="17"/>
      <c r="B45" s="67"/>
      <c r="C45" s="67"/>
      <c r="D45" s="67"/>
      <c r="E45" s="67"/>
      <c r="F45" s="67"/>
      <c r="G45" s="67"/>
      <c r="H45" s="87" t="s">
        <v>45</v>
      </c>
      <c r="I45" s="37">
        <v>4</v>
      </c>
      <c r="J45" s="18">
        <v>9</v>
      </c>
      <c r="K45" s="19">
        <v>7700000</v>
      </c>
      <c r="L45" s="20"/>
      <c r="M45" s="40">
        <f>M46+M48+M49</f>
        <v>2231</v>
      </c>
      <c r="N45" s="40">
        <f>N46</f>
        <v>1671</v>
      </c>
      <c r="O45" s="61">
        <f>O46</f>
        <v>1841</v>
      </c>
    </row>
    <row r="46" spans="1:15" s="25" customFormat="1" ht="24" customHeight="1">
      <c r="A46" s="17"/>
      <c r="B46" s="67" t="s">
        <v>30</v>
      </c>
      <c r="C46" s="67"/>
      <c r="D46" s="67"/>
      <c r="E46" s="67"/>
      <c r="F46" s="67"/>
      <c r="G46" s="67"/>
      <c r="H46" s="70" t="s">
        <v>49</v>
      </c>
      <c r="I46" s="37">
        <v>4</v>
      </c>
      <c r="J46" s="18">
        <v>9</v>
      </c>
      <c r="K46" s="19">
        <v>7709075</v>
      </c>
      <c r="L46" s="20"/>
      <c r="M46" s="40">
        <f>M47</f>
        <v>1201</v>
      </c>
      <c r="N46" s="40">
        <f>N47</f>
        <v>1671</v>
      </c>
      <c r="O46" s="61">
        <f>O47</f>
        <v>1841</v>
      </c>
    </row>
    <row r="47" spans="1:15" s="25" customFormat="1" ht="24" customHeight="1">
      <c r="A47" s="17"/>
      <c r="B47" s="67"/>
      <c r="C47" s="67"/>
      <c r="D47" s="67"/>
      <c r="E47" s="67"/>
      <c r="F47" s="67"/>
      <c r="G47" s="67"/>
      <c r="H47" s="70" t="s">
        <v>44</v>
      </c>
      <c r="I47" s="37">
        <v>4</v>
      </c>
      <c r="J47" s="18">
        <v>9</v>
      </c>
      <c r="K47" s="19">
        <v>7709075</v>
      </c>
      <c r="L47" s="20">
        <v>244</v>
      </c>
      <c r="M47" s="40">
        <v>1201</v>
      </c>
      <c r="N47" s="40">
        <v>1671</v>
      </c>
      <c r="O47" s="61">
        <v>1841</v>
      </c>
    </row>
    <row r="48" spans="1:15" s="25" customFormat="1" ht="24" customHeight="1">
      <c r="A48" s="17"/>
      <c r="B48" s="67"/>
      <c r="C48" s="67"/>
      <c r="D48" s="67"/>
      <c r="E48" s="67"/>
      <c r="F48" s="67"/>
      <c r="G48" s="67"/>
      <c r="H48" s="70" t="s">
        <v>83</v>
      </c>
      <c r="I48" s="37">
        <v>4</v>
      </c>
      <c r="J48" s="18">
        <v>9</v>
      </c>
      <c r="K48" s="19">
        <v>7709075</v>
      </c>
      <c r="L48" s="20">
        <v>810</v>
      </c>
      <c r="M48" s="104">
        <v>30</v>
      </c>
      <c r="N48" s="40"/>
      <c r="O48" s="61"/>
    </row>
    <row r="49" spans="1:15" s="25" customFormat="1" ht="34.5" customHeight="1">
      <c r="A49" s="17"/>
      <c r="B49" s="67"/>
      <c r="C49" s="67"/>
      <c r="D49" s="67"/>
      <c r="E49" s="67"/>
      <c r="F49" s="67"/>
      <c r="G49" s="67"/>
      <c r="H49" s="70" t="s">
        <v>50</v>
      </c>
      <c r="I49" s="37">
        <v>4</v>
      </c>
      <c r="J49" s="18">
        <v>9</v>
      </c>
      <c r="K49" s="19">
        <v>7708041</v>
      </c>
      <c r="L49" s="20">
        <v>810</v>
      </c>
      <c r="M49" s="40">
        <v>1000</v>
      </c>
      <c r="N49" s="40"/>
      <c r="O49" s="61"/>
    </row>
    <row r="50" spans="1:15" s="25" customFormat="1" ht="18" customHeight="1">
      <c r="A50" s="17"/>
      <c r="B50" s="67"/>
      <c r="C50" s="67"/>
      <c r="D50" s="67"/>
      <c r="E50" s="67"/>
      <c r="F50" s="67"/>
      <c r="G50" s="67"/>
      <c r="H50" s="70" t="s">
        <v>75</v>
      </c>
      <c r="I50" s="37">
        <v>4</v>
      </c>
      <c r="J50" s="18">
        <v>12</v>
      </c>
      <c r="K50" s="19"/>
      <c r="L50" s="20"/>
      <c r="M50" s="40">
        <f aca="true" t="shared" si="4" ref="M50:O52">M51</f>
        <v>11.8</v>
      </c>
      <c r="N50" s="40">
        <f t="shared" si="4"/>
        <v>11.8</v>
      </c>
      <c r="O50" s="61">
        <f t="shared" si="4"/>
        <v>11.8</v>
      </c>
    </row>
    <row r="51" spans="1:15" s="25" customFormat="1" ht="18" customHeight="1">
      <c r="A51" s="17"/>
      <c r="B51" s="67"/>
      <c r="C51" s="67"/>
      <c r="D51" s="67"/>
      <c r="E51" s="67"/>
      <c r="F51" s="67"/>
      <c r="G51" s="67"/>
      <c r="H51" s="70" t="s">
        <v>45</v>
      </c>
      <c r="I51" s="37">
        <v>4</v>
      </c>
      <c r="J51" s="18">
        <v>12</v>
      </c>
      <c r="K51" s="19">
        <v>7700000</v>
      </c>
      <c r="L51" s="20"/>
      <c r="M51" s="40">
        <f t="shared" si="4"/>
        <v>11.8</v>
      </c>
      <c r="N51" s="40">
        <f t="shared" si="4"/>
        <v>11.8</v>
      </c>
      <c r="O51" s="61">
        <f t="shared" si="4"/>
        <v>11.8</v>
      </c>
    </row>
    <row r="52" spans="1:15" s="25" customFormat="1" ht="23.25" customHeight="1">
      <c r="A52" s="17"/>
      <c r="B52" s="67"/>
      <c r="C52" s="67"/>
      <c r="D52" s="67"/>
      <c r="E52" s="67"/>
      <c r="F52" s="67"/>
      <c r="G52" s="67"/>
      <c r="H52" s="70" t="s">
        <v>77</v>
      </c>
      <c r="I52" s="37">
        <v>4</v>
      </c>
      <c r="J52" s="18">
        <v>12</v>
      </c>
      <c r="K52" s="19">
        <v>7708042</v>
      </c>
      <c r="L52" s="20"/>
      <c r="M52" s="40">
        <f t="shared" si="4"/>
        <v>11.8</v>
      </c>
      <c r="N52" s="40">
        <f t="shared" si="4"/>
        <v>11.8</v>
      </c>
      <c r="O52" s="61">
        <f t="shared" si="4"/>
        <v>11.8</v>
      </c>
    </row>
    <row r="53" spans="1:15" s="25" customFormat="1" ht="18" customHeight="1">
      <c r="A53" s="17"/>
      <c r="B53" s="67"/>
      <c r="C53" s="67"/>
      <c r="D53" s="67"/>
      <c r="E53" s="67"/>
      <c r="F53" s="67"/>
      <c r="G53" s="67"/>
      <c r="H53" s="70" t="s">
        <v>74</v>
      </c>
      <c r="I53" s="37">
        <v>4</v>
      </c>
      <c r="J53" s="18">
        <v>12</v>
      </c>
      <c r="K53" s="19">
        <v>7708042</v>
      </c>
      <c r="L53" s="20">
        <v>121</v>
      </c>
      <c r="M53" s="40">
        <v>11.8</v>
      </c>
      <c r="N53" s="40">
        <v>11.8</v>
      </c>
      <c r="O53" s="61">
        <v>11.8</v>
      </c>
    </row>
    <row r="54" spans="1:15" s="31" customFormat="1" ht="21.75" customHeight="1">
      <c r="A54" s="26"/>
      <c r="B54" s="115" t="s">
        <v>11</v>
      </c>
      <c r="C54" s="115"/>
      <c r="D54" s="115"/>
      <c r="E54" s="115"/>
      <c r="F54" s="115"/>
      <c r="G54" s="115"/>
      <c r="H54" s="116"/>
      <c r="I54" s="32">
        <v>5</v>
      </c>
      <c r="J54" s="32"/>
      <c r="K54" s="33"/>
      <c r="L54" s="34"/>
      <c r="M54" s="35">
        <f aca="true" t="shared" si="5" ref="M54:O55">M55</f>
        <v>2164</v>
      </c>
      <c r="N54" s="35">
        <f t="shared" si="5"/>
        <v>2099</v>
      </c>
      <c r="O54" s="59">
        <f t="shared" si="5"/>
        <v>2537</v>
      </c>
    </row>
    <row r="55" spans="1:15" s="31" customFormat="1" ht="20.25" customHeight="1">
      <c r="A55" s="26"/>
      <c r="B55" s="115" t="s">
        <v>23</v>
      </c>
      <c r="C55" s="115"/>
      <c r="D55" s="115"/>
      <c r="E55" s="115"/>
      <c r="F55" s="115"/>
      <c r="G55" s="115"/>
      <c r="H55" s="116"/>
      <c r="I55" s="32">
        <v>5</v>
      </c>
      <c r="J55" s="32">
        <v>3</v>
      </c>
      <c r="K55" s="33"/>
      <c r="L55" s="34"/>
      <c r="M55" s="35">
        <f t="shared" si="5"/>
        <v>2164</v>
      </c>
      <c r="N55" s="35">
        <f t="shared" si="5"/>
        <v>2099</v>
      </c>
      <c r="O55" s="59">
        <f t="shared" si="5"/>
        <v>2537</v>
      </c>
    </row>
    <row r="56" spans="1:15" s="31" customFormat="1" ht="20.25" customHeight="1">
      <c r="A56" s="26"/>
      <c r="B56" s="98"/>
      <c r="C56" s="98"/>
      <c r="D56" s="98"/>
      <c r="E56" s="98"/>
      <c r="F56" s="98"/>
      <c r="G56" s="98"/>
      <c r="H56" s="72" t="s">
        <v>45</v>
      </c>
      <c r="I56" s="37">
        <v>5</v>
      </c>
      <c r="J56" s="37">
        <v>3</v>
      </c>
      <c r="K56" s="38">
        <v>7700000</v>
      </c>
      <c r="L56" s="39"/>
      <c r="M56" s="40">
        <f>M57+M59+M61+M63</f>
        <v>2164</v>
      </c>
      <c r="N56" s="40">
        <f>N57+N59+N61+N63</f>
        <v>2099</v>
      </c>
      <c r="O56" s="61">
        <f>O57+O59+O61+O63</f>
        <v>2537</v>
      </c>
    </row>
    <row r="57" spans="1:15" s="25" customFormat="1" ht="16.5" customHeight="1">
      <c r="A57" s="17"/>
      <c r="B57" s="109" t="s">
        <v>24</v>
      </c>
      <c r="C57" s="109"/>
      <c r="D57" s="109"/>
      <c r="E57" s="109"/>
      <c r="F57" s="109"/>
      <c r="G57" s="109"/>
      <c r="H57" s="110"/>
      <c r="I57" s="18">
        <v>5</v>
      </c>
      <c r="J57" s="18">
        <v>3</v>
      </c>
      <c r="K57" s="19">
        <v>7709610</v>
      </c>
      <c r="L57" s="20"/>
      <c r="M57" s="21">
        <v>1100</v>
      </c>
      <c r="N57" s="21">
        <f>N58</f>
        <v>1150</v>
      </c>
      <c r="O57" s="60">
        <f>O58</f>
        <v>1370</v>
      </c>
    </row>
    <row r="58" spans="1:15" s="25" customFormat="1" ht="21" customHeight="1">
      <c r="A58" s="17"/>
      <c r="B58" s="109" t="s">
        <v>44</v>
      </c>
      <c r="C58" s="109"/>
      <c r="D58" s="109"/>
      <c r="E58" s="109"/>
      <c r="F58" s="109"/>
      <c r="G58" s="109"/>
      <c r="H58" s="110"/>
      <c r="I58" s="18">
        <v>5</v>
      </c>
      <c r="J58" s="18">
        <v>3</v>
      </c>
      <c r="K58" s="19">
        <v>7709610</v>
      </c>
      <c r="L58" s="20">
        <v>244</v>
      </c>
      <c r="M58" s="21">
        <v>950</v>
      </c>
      <c r="N58" s="21">
        <v>1150</v>
      </c>
      <c r="O58" s="60">
        <v>1370</v>
      </c>
    </row>
    <row r="59" spans="1:15" s="25" customFormat="1" ht="21" customHeight="1">
      <c r="A59" s="17"/>
      <c r="B59" s="67"/>
      <c r="C59" s="67"/>
      <c r="D59" s="67"/>
      <c r="E59" s="67"/>
      <c r="F59" s="67"/>
      <c r="G59" s="67"/>
      <c r="H59" s="68" t="s">
        <v>81</v>
      </c>
      <c r="I59" s="18">
        <v>5</v>
      </c>
      <c r="J59" s="18">
        <v>3</v>
      </c>
      <c r="K59" s="19">
        <v>7709610</v>
      </c>
      <c r="L59" s="20"/>
      <c r="M59" s="21">
        <f>M60</f>
        <v>200</v>
      </c>
      <c r="N59" s="21">
        <f>N60</f>
        <v>200</v>
      </c>
      <c r="O59" s="60">
        <f>O60</f>
        <v>350</v>
      </c>
    </row>
    <row r="60" spans="1:15" s="25" customFormat="1" ht="21" customHeight="1">
      <c r="A60" s="17"/>
      <c r="B60" s="67"/>
      <c r="C60" s="67"/>
      <c r="D60" s="67"/>
      <c r="E60" s="67"/>
      <c r="F60" s="67"/>
      <c r="G60" s="67"/>
      <c r="H60" s="68" t="s">
        <v>82</v>
      </c>
      <c r="I60" s="18">
        <v>5</v>
      </c>
      <c r="J60" s="18">
        <v>3</v>
      </c>
      <c r="K60" s="19">
        <v>7709610</v>
      </c>
      <c r="L60" s="20">
        <v>244</v>
      </c>
      <c r="M60" s="21">
        <v>200</v>
      </c>
      <c r="N60" s="21">
        <v>200</v>
      </c>
      <c r="O60" s="60">
        <v>350</v>
      </c>
    </row>
    <row r="61" spans="1:15" s="25" customFormat="1" ht="20.25" customHeight="1">
      <c r="A61" s="17"/>
      <c r="B61" s="109" t="s">
        <v>25</v>
      </c>
      <c r="C61" s="109"/>
      <c r="D61" s="109"/>
      <c r="E61" s="109"/>
      <c r="F61" s="109"/>
      <c r="G61" s="109"/>
      <c r="H61" s="110"/>
      <c r="I61" s="18">
        <v>5</v>
      </c>
      <c r="J61" s="18">
        <v>3</v>
      </c>
      <c r="K61" s="19">
        <v>7709640</v>
      </c>
      <c r="L61" s="20"/>
      <c r="M61" s="21">
        <f>M62</f>
        <v>135</v>
      </c>
      <c r="N61" s="21">
        <f>N62</f>
        <v>150</v>
      </c>
      <c r="O61" s="60">
        <f>O62</f>
        <v>250</v>
      </c>
    </row>
    <row r="62" spans="1:15" s="25" customFormat="1" ht="22.5" customHeight="1">
      <c r="A62" s="17"/>
      <c r="B62" s="109" t="s">
        <v>44</v>
      </c>
      <c r="C62" s="109"/>
      <c r="D62" s="109"/>
      <c r="E62" s="109"/>
      <c r="F62" s="109"/>
      <c r="G62" s="109"/>
      <c r="H62" s="110"/>
      <c r="I62" s="18">
        <v>5</v>
      </c>
      <c r="J62" s="18">
        <v>3</v>
      </c>
      <c r="K62" s="19">
        <v>7709640</v>
      </c>
      <c r="L62" s="20">
        <v>244</v>
      </c>
      <c r="M62" s="21">
        <v>135</v>
      </c>
      <c r="N62" s="21">
        <v>150</v>
      </c>
      <c r="O62" s="60">
        <v>250</v>
      </c>
    </row>
    <row r="63" spans="1:15" s="25" customFormat="1" ht="15.75" customHeight="1">
      <c r="A63" s="17"/>
      <c r="B63" s="141" t="s">
        <v>26</v>
      </c>
      <c r="C63" s="142"/>
      <c r="D63" s="142"/>
      <c r="E63" s="142"/>
      <c r="F63" s="142"/>
      <c r="G63" s="142"/>
      <c r="H63" s="143"/>
      <c r="I63" s="18">
        <v>5</v>
      </c>
      <c r="J63" s="18">
        <v>3</v>
      </c>
      <c r="K63" s="19">
        <v>7709650</v>
      </c>
      <c r="L63" s="20"/>
      <c r="M63" s="21">
        <f>M64</f>
        <v>729</v>
      </c>
      <c r="N63" s="21">
        <f>N64</f>
        <v>599</v>
      </c>
      <c r="O63" s="60">
        <f>O64</f>
        <v>567</v>
      </c>
    </row>
    <row r="64" spans="1:15" s="25" customFormat="1" ht="22.5" customHeight="1">
      <c r="A64" s="17"/>
      <c r="B64" s="65"/>
      <c r="C64" s="66"/>
      <c r="D64" s="66"/>
      <c r="E64" s="66"/>
      <c r="F64" s="66"/>
      <c r="G64" s="66"/>
      <c r="H64" s="66" t="s">
        <v>44</v>
      </c>
      <c r="I64" s="18">
        <v>5</v>
      </c>
      <c r="J64" s="18">
        <v>3</v>
      </c>
      <c r="K64" s="19">
        <v>7709650</v>
      </c>
      <c r="L64" s="20">
        <v>244</v>
      </c>
      <c r="M64" s="21">
        <v>729</v>
      </c>
      <c r="N64" s="21">
        <v>599</v>
      </c>
      <c r="O64" s="60">
        <v>567</v>
      </c>
    </row>
    <row r="65" spans="1:15" s="25" customFormat="1" ht="15.75" customHeight="1">
      <c r="A65" s="17"/>
      <c r="B65" s="65"/>
      <c r="C65" s="66"/>
      <c r="D65" s="66"/>
      <c r="E65" s="66"/>
      <c r="F65" s="66"/>
      <c r="G65" s="66"/>
      <c r="H65" s="73" t="s">
        <v>31</v>
      </c>
      <c r="I65" s="32">
        <v>7</v>
      </c>
      <c r="J65" s="18"/>
      <c r="K65" s="19"/>
      <c r="L65" s="20"/>
      <c r="M65" s="35">
        <f aca="true" t="shared" si="6" ref="M65:O68">M66</f>
        <v>63</v>
      </c>
      <c r="N65" s="35">
        <f t="shared" si="6"/>
        <v>63</v>
      </c>
      <c r="O65" s="59">
        <f t="shared" si="6"/>
        <v>63</v>
      </c>
    </row>
    <row r="66" spans="1:15" s="25" customFormat="1" ht="15.75" customHeight="1">
      <c r="A66" s="17"/>
      <c r="B66" s="65"/>
      <c r="C66" s="66"/>
      <c r="D66" s="66"/>
      <c r="E66" s="66"/>
      <c r="F66" s="66"/>
      <c r="G66" s="66"/>
      <c r="H66" s="70" t="s">
        <v>32</v>
      </c>
      <c r="I66" s="37">
        <v>7</v>
      </c>
      <c r="J66" s="18">
        <v>7</v>
      </c>
      <c r="K66" s="19"/>
      <c r="L66" s="20"/>
      <c r="M66" s="21">
        <f t="shared" si="6"/>
        <v>63</v>
      </c>
      <c r="N66" s="21">
        <f t="shared" si="6"/>
        <v>63</v>
      </c>
      <c r="O66" s="60">
        <f t="shared" si="6"/>
        <v>63</v>
      </c>
    </row>
    <row r="67" spans="1:15" s="25" customFormat="1" ht="15.75" customHeight="1">
      <c r="A67" s="17"/>
      <c r="B67" s="65"/>
      <c r="C67" s="66"/>
      <c r="D67" s="66"/>
      <c r="E67" s="66"/>
      <c r="F67" s="66"/>
      <c r="G67" s="66"/>
      <c r="H67" s="70" t="s">
        <v>45</v>
      </c>
      <c r="I67" s="37">
        <v>7</v>
      </c>
      <c r="J67" s="18">
        <v>7</v>
      </c>
      <c r="K67" s="19">
        <v>7700000</v>
      </c>
      <c r="L67" s="20"/>
      <c r="M67" s="21">
        <f t="shared" si="6"/>
        <v>63</v>
      </c>
      <c r="N67" s="21">
        <f t="shared" si="6"/>
        <v>63</v>
      </c>
      <c r="O67" s="60">
        <f t="shared" si="6"/>
        <v>63</v>
      </c>
    </row>
    <row r="68" spans="1:15" s="25" customFormat="1" ht="19.5" customHeight="1">
      <c r="A68" s="17"/>
      <c r="B68" s="65"/>
      <c r="C68" s="66"/>
      <c r="D68" s="66"/>
      <c r="E68" s="66"/>
      <c r="F68" s="66"/>
      <c r="G68" s="66"/>
      <c r="H68" s="70" t="s">
        <v>14</v>
      </c>
      <c r="I68" s="37">
        <v>7</v>
      </c>
      <c r="J68" s="18">
        <v>7</v>
      </c>
      <c r="K68" s="19">
        <v>7701002</v>
      </c>
      <c r="L68" s="20"/>
      <c r="M68" s="21">
        <f t="shared" si="6"/>
        <v>63</v>
      </c>
      <c r="N68" s="21">
        <f t="shared" si="6"/>
        <v>63</v>
      </c>
      <c r="O68" s="60">
        <f t="shared" si="6"/>
        <v>63</v>
      </c>
    </row>
    <row r="69" spans="1:15" s="25" customFormat="1" ht="23.25" customHeight="1">
      <c r="A69" s="17"/>
      <c r="B69" s="65"/>
      <c r="C69" s="66"/>
      <c r="D69" s="66"/>
      <c r="E69" s="66"/>
      <c r="F69" s="66"/>
      <c r="G69" s="66"/>
      <c r="H69" s="70" t="s">
        <v>27</v>
      </c>
      <c r="I69" s="37">
        <v>7</v>
      </c>
      <c r="J69" s="18">
        <v>7</v>
      </c>
      <c r="K69" s="19">
        <v>7701002</v>
      </c>
      <c r="L69" s="20">
        <v>540</v>
      </c>
      <c r="M69" s="21">
        <v>63</v>
      </c>
      <c r="N69" s="21">
        <v>63</v>
      </c>
      <c r="O69" s="60">
        <v>63</v>
      </c>
    </row>
    <row r="70" spans="1:15" s="31" customFormat="1" ht="21.75" customHeight="1">
      <c r="A70" s="26"/>
      <c r="B70" s="159" t="s">
        <v>15</v>
      </c>
      <c r="C70" s="159"/>
      <c r="D70" s="159"/>
      <c r="E70" s="159"/>
      <c r="F70" s="159"/>
      <c r="G70" s="159"/>
      <c r="H70" s="160"/>
      <c r="I70" s="32">
        <v>8</v>
      </c>
      <c r="J70" s="32"/>
      <c r="K70" s="33"/>
      <c r="L70" s="34"/>
      <c r="M70" s="35">
        <f aca="true" t="shared" si="7" ref="M70:O71">M71</f>
        <v>4902</v>
      </c>
      <c r="N70" s="35">
        <f t="shared" si="7"/>
        <v>4817</v>
      </c>
      <c r="O70" s="59">
        <f t="shared" si="7"/>
        <v>4817</v>
      </c>
    </row>
    <row r="71" spans="1:15" s="31" customFormat="1" ht="21.75" customHeight="1">
      <c r="A71" s="158" t="s">
        <v>16</v>
      </c>
      <c r="B71" s="158"/>
      <c r="C71" s="158"/>
      <c r="D71" s="158"/>
      <c r="E71" s="158"/>
      <c r="F71" s="158"/>
      <c r="G71" s="158"/>
      <c r="H71" s="158"/>
      <c r="I71" s="32">
        <v>8</v>
      </c>
      <c r="J71" s="32">
        <v>1</v>
      </c>
      <c r="K71" s="33"/>
      <c r="L71" s="34"/>
      <c r="M71" s="35">
        <f t="shared" si="7"/>
        <v>4902</v>
      </c>
      <c r="N71" s="35">
        <f t="shared" si="7"/>
        <v>4817</v>
      </c>
      <c r="O71" s="59">
        <f t="shared" si="7"/>
        <v>4817</v>
      </c>
    </row>
    <row r="72" spans="1:15" s="31" customFormat="1" ht="21.75" customHeight="1">
      <c r="A72" s="99"/>
      <c r="B72" s="99"/>
      <c r="C72" s="99"/>
      <c r="D72" s="99"/>
      <c r="E72" s="99"/>
      <c r="F72" s="99"/>
      <c r="G72" s="99"/>
      <c r="H72" s="100" t="s">
        <v>45</v>
      </c>
      <c r="I72" s="37">
        <v>8</v>
      </c>
      <c r="J72" s="37">
        <v>1</v>
      </c>
      <c r="K72" s="38">
        <v>7700000</v>
      </c>
      <c r="L72" s="39"/>
      <c r="M72" s="40">
        <f>M73+M75+M77</f>
        <v>4902</v>
      </c>
      <c r="N72" s="40">
        <f>N73+N75</f>
        <v>4817</v>
      </c>
      <c r="O72" s="61">
        <f>O73+O75</f>
        <v>4817</v>
      </c>
    </row>
    <row r="73" spans="1:15" s="25" customFormat="1" ht="12.75" customHeight="1">
      <c r="A73" s="17"/>
      <c r="B73" s="109" t="s">
        <v>51</v>
      </c>
      <c r="C73" s="109"/>
      <c r="D73" s="109"/>
      <c r="E73" s="109"/>
      <c r="F73" s="109"/>
      <c r="G73" s="109"/>
      <c r="H73" s="110"/>
      <c r="I73" s="18">
        <v>8</v>
      </c>
      <c r="J73" s="18">
        <v>1</v>
      </c>
      <c r="K73" s="19">
        <v>7707440</v>
      </c>
      <c r="L73" s="20"/>
      <c r="M73" s="21">
        <f>M74</f>
        <v>3940</v>
      </c>
      <c r="N73" s="21">
        <f>N74</f>
        <v>4116</v>
      </c>
      <c r="O73" s="60">
        <f>O74</f>
        <v>4116</v>
      </c>
    </row>
    <row r="74" spans="1:15" s="25" customFormat="1" ht="21.75" customHeight="1">
      <c r="A74" s="17"/>
      <c r="B74" s="109" t="s">
        <v>27</v>
      </c>
      <c r="C74" s="109"/>
      <c r="D74" s="109"/>
      <c r="E74" s="109"/>
      <c r="F74" s="109"/>
      <c r="G74" s="109"/>
      <c r="H74" s="110"/>
      <c r="I74" s="18">
        <v>8</v>
      </c>
      <c r="J74" s="18">
        <v>1</v>
      </c>
      <c r="K74" s="19">
        <v>7707440</v>
      </c>
      <c r="L74" s="20">
        <v>500</v>
      </c>
      <c r="M74" s="21">
        <v>3940</v>
      </c>
      <c r="N74" s="21">
        <v>4116</v>
      </c>
      <c r="O74" s="60">
        <v>4116</v>
      </c>
    </row>
    <row r="75" spans="1:15" s="25" customFormat="1" ht="21.75" customHeight="1">
      <c r="A75" s="17"/>
      <c r="B75" s="109" t="s">
        <v>52</v>
      </c>
      <c r="C75" s="109"/>
      <c r="D75" s="109"/>
      <c r="E75" s="109"/>
      <c r="F75" s="109"/>
      <c r="G75" s="109"/>
      <c r="H75" s="110"/>
      <c r="I75" s="18">
        <v>8</v>
      </c>
      <c r="J75" s="18">
        <v>1</v>
      </c>
      <c r="K75" s="19">
        <v>7707442</v>
      </c>
      <c r="L75" s="20"/>
      <c r="M75" s="21">
        <f>M76</f>
        <v>701</v>
      </c>
      <c r="N75" s="21">
        <f>N76</f>
        <v>701</v>
      </c>
      <c r="O75" s="60">
        <f>O76</f>
        <v>701</v>
      </c>
    </row>
    <row r="76" spans="1:15" s="25" customFormat="1" ht="21.75" customHeight="1">
      <c r="A76" s="17"/>
      <c r="B76" s="109" t="s">
        <v>28</v>
      </c>
      <c r="C76" s="109"/>
      <c r="D76" s="109"/>
      <c r="E76" s="109"/>
      <c r="F76" s="109"/>
      <c r="G76" s="109"/>
      <c r="H76" s="110"/>
      <c r="I76" s="18">
        <v>8</v>
      </c>
      <c r="J76" s="18">
        <v>1</v>
      </c>
      <c r="K76" s="19">
        <v>7707442</v>
      </c>
      <c r="L76" s="20">
        <v>540</v>
      </c>
      <c r="M76" s="21">
        <v>701</v>
      </c>
      <c r="N76" s="21">
        <v>701</v>
      </c>
      <c r="O76" s="60">
        <v>701</v>
      </c>
    </row>
    <row r="77" spans="1:15" s="25" customFormat="1" ht="21.75" customHeight="1">
      <c r="A77" s="17"/>
      <c r="B77" s="67"/>
      <c r="C77" s="67"/>
      <c r="D77" s="67"/>
      <c r="E77" s="67"/>
      <c r="F77" s="67"/>
      <c r="G77" s="67"/>
      <c r="H77" s="68" t="s">
        <v>27</v>
      </c>
      <c r="I77" s="18">
        <v>8</v>
      </c>
      <c r="J77" s="18">
        <v>1</v>
      </c>
      <c r="K77" s="19">
        <v>7708006</v>
      </c>
      <c r="L77" s="20">
        <v>540</v>
      </c>
      <c r="M77" s="21">
        <v>261</v>
      </c>
      <c r="N77" s="21"/>
      <c r="O77" s="60"/>
    </row>
    <row r="78" spans="1:15" s="25" customFormat="1" ht="21.75" customHeight="1">
      <c r="A78" s="17"/>
      <c r="B78" s="115" t="s">
        <v>12</v>
      </c>
      <c r="C78" s="115"/>
      <c r="D78" s="115"/>
      <c r="E78" s="115"/>
      <c r="F78" s="115"/>
      <c r="G78" s="115"/>
      <c r="H78" s="116"/>
      <c r="I78" s="32">
        <v>11</v>
      </c>
      <c r="J78" s="32"/>
      <c r="K78" s="33"/>
      <c r="L78" s="34"/>
      <c r="M78" s="35">
        <v>30</v>
      </c>
      <c r="N78" s="35">
        <v>30</v>
      </c>
      <c r="O78" s="59">
        <v>30</v>
      </c>
    </row>
    <row r="79" spans="1:15" s="25" customFormat="1" ht="21.75" customHeight="1">
      <c r="A79" s="17"/>
      <c r="B79" s="144" t="s">
        <v>18</v>
      </c>
      <c r="C79" s="145"/>
      <c r="D79" s="145"/>
      <c r="E79" s="145"/>
      <c r="F79" s="145"/>
      <c r="G79" s="145"/>
      <c r="H79" s="157"/>
      <c r="I79" s="32">
        <v>11</v>
      </c>
      <c r="J79" s="32">
        <v>1</v>
      </c>
      <c r="K79" s="33"/>
      <c r="L79" s="34"/>
      <c r="M79" s="35">
        <v>30</v>
      </c>
      <c r="N79" s="35">
        <v>30</v>
      </c>
      <c r="O79" s="59">
        <v>30</v>
      </c>
    </row>
    <row r="80" spans="1:15" s="25" customFormat="1" ht="21.75" customHeight="1">
      <c r="A80" s="17"/>
      <c r="B80" s="113" t="s">
        <v>45</v>
      </c>
      <c r="C80" s="114"/>
      <c r="D80" s="114"/>
      <c r="E80" s="114"/>
      <c r="F80" s="114"/>
      <c r="G80" s="114"/>
      <c r="H80" s="152"/>
      <c r="I80" s="37">
        <v>11</v>
      </c>
      <c r="J80" s="37">
        <v>1</v>
      </c>
      <c r="K80" s="38">
        <v>7700000</v>
      </c>
      <c r="L80" s="39"/>
      <c r="M80" s="40">
        <v>30</v>
      </c>
      <c r="N80" s="40">
        <v>30</v>
      </c>
      <c r="O80" s="61">
        <v>30</v>
      </c>
    </row>
    <row r="81" spans="1:15" s="25" customFormat="1" ht="32.25" customHeight="1">
      <c r="A81" s="17"/>
      <c r="B81" s="139" t="s">
        <v>53</v>
      </c>
      <c r="C81" s="139"/>
      <c r="D81" s="139"/>
      <c r="E81" s="139"/>
      <c r="F81" s="139"/>
      <c r="G81" s="139"/>
      <c r="H81" s="140"/>
      <c r="I81" s="37">
        <v>11</v>
      </c>
      <c r="J81" s="37">
        <v>1</v>
      </c>
      <c r="K81" s="38">
        <v>7707066</v>
      </c>
      <c r="L81" s="39"/>
      <c r="M81" s="40">
        <v>30</v>
      </c>
      <c r="N81" s="40">
        <v>30</v>
      </c>
      <c r="O81" s="61">
        <v>30</v>
      </c>
    </row>
    <row r="82" spans="1:15" s="25" customFormat="1" ht="21.75" customHeight="1">
      <c r="A82" s="17"/>
      <c r="B82" s="139" t="s">
        <v>44</v>
      </c>
      <c r="C82" s="139"/>
      <c r="D82" s="139"/>
      <c r="E82" s="139"/>
      <c r="F82" s="139"/>
      <c r="G82" s="139"/>
      <c r="H82" s="140"/>
      <c r="I82" s="37">
        <v>11</v>
      </c>
      <c r="J82" s="37">
        <v>1</v>
      </c>
      <c r="K82" s="38">
        <v>7707066</v>
      </c>
      <c r="L82" s="39">
        <v>244</v>
      </c>
      <c r="M82" s="40">
        <v>30</v>
      </c>
      <c r="N82" s="40">
        <v>30</v>
      </c>
      <c r="O82" s="61">
        <v>30</v>
      </c>
    </row>
    <row r="83" spans="1:15" s="25" customFormat="1" ht="12.75" customHeight="1">
      <c r="A83" s="17"/>
      <c r="B83" s="144" t="s">
        <v>19</v>
      </c>
      <c r="C83" s="145"/>
      <c r="D83" s="145"/>
      <c r="E83" s="145"/>
      <c r="F83" s="145"/>
      <c r="G83" s="145"/>
      <c r="H83" s="157"/>
      <c r="I83" s="32">
        <v>99</v>
      </c>
      <c r="J83" s="32"/>
      <c r="K83" s="33"/>
      <c r="L83" s="34"/>
      <c r="M83" s="35"/>
      <c r="N83" s="35">
        <f aca="true" t="shared" si="8" ref="N83:O85">N84</f>
        <v>364</v>
      </c>
      <c r="O83" s="59">
        <f t="shared" si="8"/>
        <v>753</v>
      </c>
    </row>
    <row r="84" spans="1:15" s="25" customFormat="1" ht="12.75" customHeight="1">
      <c r="A84" s="17"/>
      <c r="B84" s="144" t="s">
        <v>19</v>
      </c>
      <c r="C84" s="145"/>
      <c r="D84" s="145"/>
      <c r="E84" s="145"/>
      <c r="F84" s="145"/>
      <c r="G84" s="145"/>
      <c r="H84" s="157"/>
      <c r="I84" s="32">
        <v>99</v>
      </c>
      <c r="J84" s="32">
        <v>99</v>
      </c>
      <c r="K84" s="33"/>
      <c r="L84" s="34"/>
      <c r="M84" s="35"/>
      <c r="N84" s="35">
        <f t="shared" si="8"/>
        <v>364</v>
      </c>
      <c r="O84" s="59">
        <f t="shared" si="8"/>
        <v>753</v>
      </c>
    </row>
    <row r="85" spans="1:15" s="25" customFormat="1" ht="12.75" customHeight="1">
      <c r="A85" s="17"/>
      <c r="B85" s="113" t="s">
        <v>19</v>
      </c>
      <c r="C85" s="114"/>
      <c r="D85" s="114"/>
      <c r="E85" s="114"/>
      <c r="F85" s="114"/>
      <c r="G85" s="114"/>
      <c r="H85" s="152"/>
      <c r="I85" s="18">
        <v>99</v>
      </c>
      <c r="J85" s="18">
        <v>99</v>
      </c>
      <c r="K85" s="19">
        <v>9990000</v>
      </c>
      <c r="L85" s="20"/>
      <c r="M85" s="21"/>
      <c r="N85" s="21">
        <f t="shared" si="8"/>
        <v>364</v>
      </c>
      <c r="O85" s="60">
        <f t="shared" si="8"/>
        <v>753</v>
      </c>
    </row>
    <row r="86" spans="1:15" s="25" customFormat="1" ht="12.75" customHeight="1">
      <c r="A86" s="17"/>
      <c r="B86" s="113" t="s">
        <v>19</v>
      </c>
      <c r="C86" s="114"/>
      <c r="D86" s="114"/>
      <c r="E86" s="114"/>
      <c r="F86" s="114"/>
      <c r="G86" s="114"/>
      <c r="H86" s="152"/>
      <c r="I86" s="18">
        <v>99</v>
      </c>
      <c r="J86" s="18">
        <v>99</v>
      </c>
      <c r="K86" s="19">
        <v>9990000</v>
      </c>
      <c r="L86" s="20">
        <v>999</v>
      </c>
      <c r="M86" s="21"/>
      <c r="N86" s="21">
        <v>364</v>
      </c>
      <c r="O86" s="60">
        <v>753</v>
      </c>
    </row>
    <row r="87" spans="1:15" s="25" customFormat="1" ht="409.5" customHeight="1" hidden="1">
      <c r="A87" s="22"/>
      <c r="B87" s="22"/>
      <c r="C87" s="22"/>
      <c r="D87" s="22"/>
      <c r="E87" s="22"/>
      <c r="F87" s="22"/>
      <c r="G87" s="22"/>
      <c r="H87" s="3"/>
      <c r="I87" s="22">
        <v>0</v>
      </c>
      <c r="J87" s="22">
        <v>0</v>
      </c>
      <c r="K87" s="22">
        <v>0</v>
      </c>
      <c r="L87" s="22">
        <v>0</v>
      </c>
      <c r="M87" s="23">
        <v>442712776.65</v>
      </c>
      <c r="N87" s="23">
        <v>442712776.65</v>
      </c>
      <c r="O87" s="60">
        <v>442712776.65</v>
      </c>
    </row>
    <row r="88" spans="1:15" s="25" customFormat="1" ht="2.25" customHeight="1" hidden="1">
      <c r="A88" s="22"/>
      <c r="B88" s="22"/>
      <c r="C88" s="22"/>
      <c r="D88" s="22"/>
      <c r="E88" s="22"/>
      <c r="F88" s="22"/>
      <c r="G88" s="22"/>
      <c r="H88" s="3"/>
      <c r="I88" s="22"/>
      <c r="J88" s="22"/>
      <c r="K88" s="22"/>
      <c r="L88" s="22"/>
      <c r="M88" s="23"/>
      <c r="N88" s="23"/>
      <c r="O88" s="60"/>
    </row>
    <row r="89" spans="1:15" s="25" customFormat="1" ht="33.75" customHeight="1" hidden="1">
      <c r="A89" s="22"/>
      <c r="B89" s="22"/>
      <c r="C89" s="22"/>
      <c r="D89" s="22"/>
      <c r="E89" s="22"/>
      <c r="F89" s="22"/>
      <c r="G89" s="22"/>
      <c r="H89" s="3"/>
      <c r="I89" s="22"/>
      <c r="J89" s="22"/>
      <c r="K89" s="22"/>
      <c r="L89" s="22"/>
      <c r="M89" s="23"/>
      <c r="N89" s="23"/>
      <c r="O89" s="60"/>
    </row>
    <row r="90" spans="1:15" s="25" customFormat="1" ht="22.5" customHeight="1" thickBot="1">
      <c r="A90" s="4"/>
      <c r="B90" s="134" t="s">
        <v>13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24">
        <f>M12+M34+M36+M43+M54+M65+M70+M78</f>
        <v>15509.59</v>
      </c>
      <c r="N90" s="24">
        <f>N12+N34+N36+N43+N54+N65+N70+N78+N83</f>
        <v>14724.79</v>
      </c>
      <c r="O90" s="62">
        <f>O12+O34+O36+O43+O54+O65+O70+O78+O83</f>
        <v>15245.29</v>
      </c>
    </row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</sheetData>
  <sheetProtection/>
  <mergeCells count="42">
    <mergeCell ref="B58:H58"/>
    <mergeCell ref="B61:H61"/>
    <mergeCell ref="B18:H18"/>
    <mergeCell ref="B41:H41"/>
    <mergeCell ref="B42:H42"/>
    <mergeCell ref="B55:H55"/>
    <mergeCell ref="O8:O10"/>
    <mergeCell ref="B17:H17"/>
    <mergeCell ref="B16:H16"/>
    <mergeCell ref="B13:H13"/>
    <mergeCell ref="I1:N1"/>
    <mergeCell ref="B5:N5"/>
    <mergeCell ref="M8:M10"/>
    <mergeCell ref="I9:I10"/>
    <mergeCell ref="J9:J10"/>
    <mergeCell ref="K9:K10"/>
    <mergeCell ref="L9:L10"/>
    <mergeCell ref="N8:N10"/>
    <mergeCell ref="B90:L90"/>
    <mergeCell ref="B12:H12"/>
    <mergeCell ref="B36:H36"/>
    <mergeCell ref="B54:H54"/>
    <mergeCell ref="B70:H70"/>
    <mergeCell ref="B39:H39"/>
    <mergeCell ref="B82:H82"/>
    <mergeCell ref="B79:H79"/>
    <mergeCell ref="B20:H20"/>
    <mergeCell ref="B81:H81"/>
    <mergeCell ref="B63:H63"/>
    <mergeCell ref="B76:H76"/>
    <mergeCell ref="B74:H74"/>
    <mergeCell ref="A71:H71"/>
    <mergeCell ref="B73:H73"/>
    <mergeCell ref="B75:H75"/>
    <mergeCell ref="B80:H80"/>
    <mergeCell ref="B57:H57"/>
    <mergeCell ref="B78:H78"/>
    <mergeCell ref="B83:H83"/>
    <mergeCell ref="B84:H84"/>
    <mergeCell ref="B85:H85"/>
    <mergeCell ref="B86:H86"/>
    <mergeCell ref="B62:H62"/>
  </mergeCells>
  <printOptions/>
  <pageMargins left="0.5905511811023623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Надежда Михайловна</cp:lastModifiedBy>
  <cp:lastPrinted>2014-04-25T05:23:21Z</cp:lastPrinted>
  <dcterms:created xsi:type="dcterms:W3CDTF">2010-10-26T11:22:27Z</dcterms:created>
  <dcterms:modified xsi:type="dcterms:W3CDTF">2014-04-25T05:24:18Z</dcterms:modified>
  <cp:category/>
  <cp:version/>
  <cp:contentType/>
  <cp:contentStatus/>
</cp:coreProperties>
</file>